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Christian\Documents\LVWB\1 Sportjahr22_23\Sportlich_Ligen_Spielplan\"/>
    </mc:Choice>
  </mc:AlternateContent>
  <xr:revisionPtr revIDLastSave="0" documentId="13_ncr:1_{D763B356-D571-418F-9D84-56C0174828DA}" xr6:coauthVersionLast="47" xr6:coauthVersionMax="47" xr10:uidLastSave="{00000000-0000-0000-0000-000000000000}"/>
  <bookViews>
    <workbookView xWindow="-93" yWindow="-93" windowWidth="34320" windowHeight="18786" xr2:uid="{00000000-000D-0000-FFFF-FFFF00000000}"/>
  </bookViews>
  <sheets>
    <sheet name="Jahresplan_2022-23" sheetId="4" r:id="rId1"/>
    <sheet name="Einzelbewerbe" sheetId="5" r:id="rId2"/>
  </sheets>
  <definedNames>
    <definedName name="_xlnm._FilterDatabase" localSheetId="0" hidden="1">'Jahresplan_2022-23'!$A$3:$AH$369</definedName>
    <definedName name="_xlnm.Print_Area" localSheetId="1">Einzelbewerbe!$C$1:$T$19,Einzelbewerbe!$C$22:$T$77,Einzelbewerbe!$C$79:$T$133,Einzelbewerbe!$C$135:$T$181,Einzelbewerbe!$C$183:$T$237,Einzelbewerbe!$C$239:$T$299</definedName>
    <definedName name="_xlnm.Print_Area" localSheetId="0">'Jahresplan_2022-23'!$B$4:$U$376,'Jahresplan_2022-23'!$B$378:$U$390</definedName>
    <definedName name="_xlnm.Print_Titles" localSheetId="0">'Jahresplan_2022-23'!$1:$3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8" i="4" l="1"/>
  <c r="A171" i="4"/>
  <c r="A33" i="4" l="1"/>
  <c r="A78" i="4" l="1"/>
  <c r="A86" i="4"/>
  <c r="A141" i="4"/>
  <c r="P140" i="5" l="1"/>
  <c r="P138" i="5"/>
  <c r="P115" i="5"/>
  <c r="P113" i="5"/>
  <c r="P111" i="5"/>
  <c r="B119" i="5"/>
  <c r="B120" i="5"/>
  <c r="B114" i="5"/>
  <c r="B259" i="5"/>
  <c r="B258" i="5"/>
  <c r="B257" i="5"/>
  <c r="B255" i="5"/>
  <c r="B203" i="5"/>
  <c r="B201" i="5"/>
  <c r="B200" i="5"/>
  <c r="B199" i="5"/>
  <c r="A331" i="4"/>
  <c r="A329" i="4"/>
  <c r="A183" i="4"/>
  <c r="A165" i="4"/>
  <c r="A260" i="4"/>
  <c r="A121" i="4"/>
  <c r="A120" i="4"/>
  <c r="A119" i="4"/>
  <c r="A118" i="4"/>
  <c r="A325" i="4" l="1"/>
  <c r="A310" i="4"/>
  <c r="B349" i="4"/>
  <c r="B341" i="4"/>
  <c r="B316" i="4"/>
  <c r="B314" i="4"/>
  <c r="B306" i="4"/>
  <c r="B291" i="4"/>
  <c r="B288" i="4"/>
  <c r="B282" i="4"/>
  <c r="B271" i="4"/>
  <c r="B257" i="4"/>
  <c r="B250" i="4"/>
  <c r="B248" i="4"/>
  <c r="B246" i="4"/>
  <c r="B240" i="4"/>
  <c r="B231" i="4"/>
  <c r="B229" i="4"/>
  <c r="B222" i="4"/>
  <c r="A217" i="4"/>
  <c r="B215" i="4"/>
  <c r="B213" i="4"/>
  <c r="B211" i="4"/>
  <c r="B191" i="4"/>
  <c r="B185" i="4"/>
  <c r="B180" i="4"/>
  <c r="B173" i="4"/>
  <c r="B143" i="4"/>
  <c r="B134" i="4"/>
  <c r="B132" i="4"/>
  <c r="B130" i="4"/>
  <c r="B123" i="4"/>
  <c r="B113" i="4"/>
  <c r="B111" i="4"/>
  <c r="B100" i="4"/>
  <c r="B95" i="4"/>
  <c r="B88" i="4"/>
  <c r="B77" i="4"/>
  <c r="B63" i="4"/>
  <c r="B61" i="4"/>
  <c r="B54" i="4"/>
  <c r="C176" i="5" l="1"/>
  <c r="B176" i="5" s="1"/>
  <c r="C143" i="5"/>
  <c r="B143" i="5" s="1"/>
  <c r="C289" i="5"/>
  <c r="B289" i="5" s="1"/>
  <c r="C212" i="5"/>
  <c r="B212" i="5" s="1"/>
  <c r="C278" i="5"/>
  <c r="B278" i="5" s="1"/>
  <c r="C268" i="5"/>
  <c r="B268" i="5" s="1"/>
  <c r="C184" i="5"/>
  <c r="B184" i="5" s="1"/>
  <c r="C240" i="5"/>
  <c r="B240" i="5" s="1"/>
  <c r="C158" i="5"/>
  <c r="B158" i="5" s="1"/>
  <c r="C254" i="5"/>
  <c r="B254" i="5" s="1"/>
  <c r="C198" i="5"/>
  <c r="B198" i="5" s="1"/>
  <c r="C167" i="5"/>
  <c r="B167" i="5" s="1"/>
  <c r="C107" i="5"/>
  <c r="C105" i="5"/>
  <c r="C103" i="5"/>
  <c r="C101" i="5"/>
  <c r="C99" i="5"/>
  <c r="C97" i="5"/>
  <c r="C95" i="5"/>
  <c r="C93" i="5"/>
  <c r="C91" i="5"/>
  <c r="C89" i="5"/>
  <c r="C87" i="5"/>
  <c r="C85" i="5"/>
  <c r="C83" i="5"/>
  <c r="C81" i="5"/>
  <c r="B51" i="5"/>
  <c r="B50" i="5"/>
  <c r="B128" i="5"/>
  <c r="B125" i="5"/>
  <c r="B299" i="5"/>
  <c r="B298" i="5"/>
  <c r="B295" i="5"/>
  <c r="B293" i="5"/>
  <c r="B229" i="5"/>
  <c r="B228" i="5"/>
  <c r="B70" i="5"/>
  <c r="B69" i="5"/>
  <c r="B218" i="5"/>
  <c r="B215" i="5"/>
  <c r="B190" i="5"/>
  <c r="B188" i="5"/>
  <c r="B187" i="5"/>
  <c r="B246" i="5"/>
  <c r="B243" i="5"/>
  <c r="B204" i="5"/>
  <c r="B202" i="5"/>
  <c r="B235" i="5"/>
  <c r="B234" i="5"/>
  <c r="B260" i="5"/>
  <c r="B262" i="5"/>
  <c r="B256" i="5"/>
  <c r="B150" i="5"/>
  <c r="B147" i="5"/>
  <c r="Y31" i="4" l="1"/>
  <c r="Y27" i="4"/>
  <c r="Y21" i="4"/>
  <c r="Y11" i="4"/>
  <c r="P85" i="5"/>
  <c r="P83" i="5"/>
  <c r="P81" i="5"/>
  <c r="P62" i="5"/>
  <c r="P60" i="5"/>
  <c r="P58" i="5"/>
  <c r="P32" i="5"/>
  <c r="P30" i="5"/>
  <c r="P28" i="5"/>
  <c r="P26" i="5"/>
  <c r="P24" i="5"/>
  <c r="P42" i="5"/>
  <c r="P40" i="5"/>
  <c r="B3" i="5"/>
  <c r="B2" i="5"/>
  <c r="B83" i="5"/>
  <c r="Y34" i="4" l="1"/>
  <c r="B10" i="5"/>
  <c r="B5" i="5"/>
  <c r="B112" i="5" l="1"/>
  <c r="B111" i="5"/>
  <c r="B110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2" i="5"/>
  <c r="B81" i="5"/>
  <c r="B80" i="5"/>
  <c r="B31" i="5"/>
  <c r="B34" i="5"/>
  <c r="B25" i="5"/>
  <c r="B24" i="5"/>
  <c r="B296" i="5"/>
  <c r="B294" i="5"/>
  <c r="B292" i="5"/>
  <c r="B291" i="5"/>
  <c r="B290" i="5"/>
  <c r="B285" i="5"/>
  <c r="B284" i="5"/>
  <c r="B283" i="5"/>
  <c r="B282" i="5"/>
  <c r="B281" i="5"/>
  <c r="B280" i="5"/>
  <c r="B279" i="5"/>
  <c r="B275" i="5"/>
  <c r="B274" i="5"/>
  <c r="B273" i="5"/>
  <c r="B272" i="5"/>
  <c r="B271" i="5"/>
  <c r="B270" i="5"/>
  <c r="B269" i="5"/>
  <c r="B265" i="5"/>
  <c r="B264" i="5"/>
  <c r="B263" i="5"/>
  <c r="B251" i="5"/>
  <c r="B250" i="5"/>
  <c r="B249" i="5"/>
  <c r="B248" i="5"/>
  <c r="B245" i="5"/>
  <c r="B244" i="5"/>
  <c r="B242" i="5"/>
  <c r="B241" i="5"/>
  <c r="B237" i="5"/>
  <c r="B236" i="5"/>
  <c r="B144" i="5"/>
  <c r="B231" i="5"/>
  <c r="B230" i="5"/>
  <c r="B225" i="5"/>
  <c r="B224" i="5"/>
  <c r="B221" i="5"/>
  <c r="B220" i="5"/>
  <c r="B217" i="5"/>
  <c r="B216" i="5"/>
  <c r="B214" i="5"/>
  <c r="B213" i="5"/>
  <c r="B209" i="5"/>
  <c r="B208" i="5"/>
  <c r="B207" i="5"/>
  <c r="B206" i="5"/>
  <c r="B195" i="5"/>
  <c r="B194" i="5"/>
  <c r="B193" i="5"/>
  <c r="B192" i="5"/>
  <c r="B189" i="5"/>
  <c r="B186" i="5"/>
  <c r="B185" i="5"/>
  <c r="B181" i="5"/>
  <c r="B180" i="5"/>
  <c r="B179" i="5"/>
  <c r="B178" i="5"/>
  <c r="B177" i="5"/>
  <c r="B173" i="5"/>
  <c r="B172" i="5"/>
  <c r="B171" i="5"/>
  <c r="B170" i="5"/>
  <c r="B169" i="5"/>
  <c r="B168" i="5"/>
  <c r="B164" i="5"/>
  <c r="B163" i="5"/>
  <c r="B162" i="5"/>
  <c r="B161" i="5"/>
  <c r="B160" i="5"/>
  <c r="B159" i="5"/>
  <c r="B155" i="5"/>
  <c r="B154" i="5"/>
  <c r="B153" i="5"/>
  <c r="B152" i="5"/>
  <c r="B149" i="5"/>
  <c r="B148" i="5"/>
  <c r="B133" i="5"/>
  <c r="B132" i="5"/>
  <c r="B131" i="5"/>
  <c r="B130" i="5"/>
  <c r="B127" i="5"/>
  <c r="B126" i="5"/>
  <c r="B124" i="5"/>
  <c r="B123" i="5"/>
  <c r="B122" i="5"/>
  <c r="B121" i="5"/>
  <c r="B118" i="5"/>
  <c r="B117" i="5"/>
  <c r="B116" i="5"/>
  <c r="B115" i="5"/>
  <c r="B113" i="5"/>
  <c r="B77" i="5"/>
  <c r="B76" i="5"/>
  <c r="B75" i="5"/>
  <c r="B74" i="5"/>
  <c r="B72" i="5"/>
  <c r="B71" i="5"/>
  <c r="B68" i="5"/>
  <c r="B67" i="5"/>
  <c r="B66" i="5"/>
  <c r="B65" i="5"/>
  <c r="B64" i="5"/>
  <c r="B63" i="5"/>
  <c r="B62" i="5"/>
  <c r="B61" i="5"/>
  <c r="B60" i="5"/>
  <c r="B59" i="5"/>
  <c r="B58" i="5"/>
  <c r="B57" i="5"/>
  <c r="B54" i="5"/>
  <c r="B53" i="5"/>
  <c r="B49" i="5"/>
  <c r="B48" i="5"/>
  <c r="B47" i="5"/>
  <c r="B46" i="5"/>
  <c r="B45" i="5"/>
  <c r="B44" i="5"/>
  <c r="B43" i="5"/>
  <c r="B42" i="5"/>
  <c r="B41" i="5"/>
  <c r="B40" i="5"/>
  <c r="B39" i="5"/>
  <c r="B36" i="5"/>
  <c r="B35" i="5"/>
  <c r="B33" i="5"/>
  <c r="B32" i="5"/>
  <c r="B30" i="5"/>
  <c r="B29" i="5"/>
  <c r="B28" i="5"/>
  <c r="B27" i="5"/>
  <c r="B26" i="5"/>
  <c r="B23" i="5"/>
  <c r="B12" i="5"/>
  <c r="B11" i="5"/>
  <c r="B9" i="5"/>
  <c r="B7" i="5"/>
  <c r="B6" i="5"/>
  <c r="B4" i="5"/>
  <c r="B8" i="5"/>
  <c r="A4" i="4" l="1"/>
  <c r="A7" i="4" l="1"/>
  <c r="A6" i="4"/>
  <c r="A5" i="4"/>
  <c r="A9" i="4" l="1"/>
  <c r="A8" i="4"/>
  <c r="A10" i="4" l="1"/>
  <c r="A11" i="4" l="1"/>
  <c r="A12" i="4" l="1"/>
  <c r="A18" i="4" l="1"/>
  <c r="A13" i="4"/>
  <c r="A16" i="4" l="1"/>
  <c r="A14" i="4"/>
  <c r="A15" i="4" l="1"/>
  <c r="A17" i="4" l="1"/>
  <c r="A21" i="4" l="1"/>
  <c r="A19" i="4"/>
  <c r="A20" i="4" l="1"/>
  <c r="A22" i="4" l="1"/>
  <c r="A28" i="4" l="1"/>
  <c r="A23" i="4"/>
  <c r="A26" i="4" l="1"/>
  <c r="A24" i="4"/>
  <c r="B140" i="5"/>
  <c r="B139" i="5"/>
  <c r="B138" i="5"/>
  <c r="B137" i="5"/>
  <c r="B136" i="5"/>
  <c r="A25" i="4" l="1"/>
  <c r="A31" i="4" l="1"/>
  <c r="A27" i="4"/>
  <c r="A32" i="4" l="1"/>
  <c r="A29" i="4"/>
  <c r="A30" i="4" l="1"/>
  <c r="A34" i="4" l="1"/>
  <c r="A35" i="4" l="1"/>
  <c r="A36" i="4" l="1"/>
  <c r="A37" i="4" l="1"/>
  <c r="A38" i="4" l="1"/>
  <c r="A39" i="4" l="1"/>
  <c r="A40" i="4" l="1"/>
  <c r="A41" i="4" l="1"/>
  <c r="A45" i="4" l="1"/>
  <c r="A42" i="4"/>
  <c r="A43" i="4" l="1"/>
  <c r="A44" i="4" l="1"/>
  <c r="A46" i="4" l="1"/>
  <c r="A47" i="4" l="1"/>
  <c r="A48" i="4" l="1"/>
  <c r="A51" i="4" l="1"/>
  <c r="A49" i="4"/>
  <c r="A54" i="4" l="1"/>
  <c r="A50" i="4"/>
  <c r="A52" i="4" l="1"/>
  <c r="A53" i="4"/>
  <c r="A55" i="4" l="1"/>
  <c r="A56" i="4" l="1"/>
  <c r="A57" i="4" l="1"/>
  <c r="A61" i="4" l="1"/>
  <c r="A63" i="4"/>
  <c r="A58" i="4"/>
  <c r="A59" i="4" l="1"/>
  <c r="A60" i="4" l="1"/>
  <c r="A62" i="4" l="1"/>
  <c r="A64" i="4" l="1"/>
  <c r="A65" i="4" l="1"/>
  <c r="A66" i="4"/>
  <c r="A68" i="4" l="1"/>
  <c r="A67" i="4"/>
  <c r="A69" i="4" l="1"/>
  <c r="A70" i="4" l="1"/>
  <c r="A71" i="4" l="1"/>
  <c r="A72" i="4" l="1"/>
  <c r="A73" i="4" l="1"/>
  <c r="A74" i="4" l="1"/>
  <c r="A75" i="4" l="1"/>
  <c r="A77" i="4"/>
  <c r="A76" i="4" l="1"/>
  <c r="A79" i="4" l="1"/>
  <c r="A80" i="4" l="1"/>
  <c r="A81" i="4" l="1"/>
  <c r="A83" i="4" l="1"/>
  <c r="A84" i="4"/>
  <c r="A82" i="4"/>
  <c r="A88" i="4" l="1"/>
  <c r="A85" i="4"/>
  <c r="A89" i="4" l="1"/>
  <c r="A87" i="4"/>
  <c r="A90" i="4"/>
  <c r="A91" i="4" l="1"/>
  <c r="A92" i="4" l="1"/>
  <c r="A96" i="4" l="1"/>
  <c r="A93" i="4"/>
  <c r="A95" i="4" l="1"/>
  <c r="A94" i="4"/>
  <c r="A100" i="4" l="1"/>
  <c r="A97" i="4"/>
  <c r="A98" i="4" l="1"/>
  <c r="A99" i="4" l="1"/>
  <c r="A101" i="4" l="1"/>
  <c r="A102" i="4" l="1"/>
  <c r="A103" i="4"/>
  <c r="A104" i="4" l="1"/>
  <c r="A105" i="4" l="1"/>
  <c r="A106" i="4" l="1"/>
  <c r="A107" i="4" l="1"/>
  <c r="A108" i="4" l="1"/>
  <c r="A109" i="4" l="1"/>
  <c r="A113" i="4"/>
  <c r="A110" i="4" l="1"/>
  <c r="A111" i="4"/>
  <c r="A112" i="4" l="1"/>
  <c r="A114" i="4" l="1"/>
  <c r="A115" i="4" l="1"/>
  <c r="A116" i="4" l="1"/>
  <c r="A117" i="4" l="1"/>
  <c r="A123" i="4" l="1"/>
  <c r="A122" i="4"/>
  <c r="A126" i="4" l="1"/>
  <c r="A124" i="4"/>
  <c r="A125" i="4" l="1"/>
  <c r="A127" i="4" l="1"/>
  <c r="A128" i="4" l="1"/>
  <c r="A134" i="4" l="1"/>
  <c r="A130" i="4"/>
  <c r="A129" i="4"/>
  <c r="A132" i="4"/>
  <c r="A131" i="4" l="1"/>
  <c r="A133" i="4" l="1"/>
  <c r="A135" i="4" l="1"/>
  <c r="A136" i="4" l="1"/>
  <c r="A137" i="4" l="1"/>
  <c r="A138" i="4" l="1"/>
  <c r="A140" i="4" l="1"/>
  <c r="A143" i="4"/>
  <c r="A139" i="4"/>
  <c r="A142" i="4" l="1"/>
  <c r="A144" i="4" l="1"/>
  <c r="A145" i="4" l="1"/>
  <c r="A146" i="4" l="1"/>
  <c r="A147" i="4" l="1"/>
  <c r="A148" i="4" l="1"/>
  <c r="A149" i="4" l="1"/>
  <c r="A150" i="4" l="1"/>
  <c r="A151" i="4" l="1"/>
  <c r="A152" i="4" l="1"/>
  <c r="A153" i="4" l="1"/>
  <c r="A154" i="4" l="1"/>
  <c r="A155" i="4" l="1"/>
  <c r="A156" i="4" l="1"/>
  <c r="A157" i="4" l="1"/>
  <c r="A158" i="4" l="1"/>
  <c r="A159" i="4" l="1"/>
  <c r="A160" i="4" l="1"/>
  <c r="A161" i="4" l="1"/>
  <c r="A162" i="4" l="1"/>
  <c r="A163" i="4" l="1"/>
  <c r="A166" i="4" l="1"/>
  <c r="A164" i="4"/>
  <c r="A167" i="4" l="1"/>
  <c r="A173" i="4" l="1"/>
  <c r="A168" i="4"/>
  <c r="A169" i="4" l="1"/>
  <c r="A170" i="4" l="1"/>
  <c r="A172" i="4" l="1"/>
  <c r="A174" i="4" l="1"/>
  <c r="A175" i="4" l="1"/>
  <c r="A176" i="4" l="1"/>
  <c r="A177" i="4" l="1"/>
  <c r="A178" i="4" l="1"/>
  <c r="A180" i="4"/>
  <c r="A179" i="4" l="1"/>
  <c r="A181" i="4" l="1"/>
  <c r="A182" i="4" l="1"/>
  <c r="A185" i="4"/>
  <c r="A184" i="4" l="1"/>
  <c r="A186" i="4" l="1"/>
  <c r="A187" i="4" l="1"/>
  <c r="A189" i="4" l="1"/>
  <c r="A191" i="4" l="1"/>
  <c r="A190" i="4" l="1"/>
  <c r="A192" i="4" l="1"/>
  <c r="A193" i="4" l="1"/>
  <c r="A194" i="4" l="1"/>
  <c r="A195" i="4" l="1"/>
  <c r="A196" i="4" l="1"/>
  <c r="A197" i="4" l="1"/>
  <c r="A199" i="4" l="1"/>
  <c r="A200" i="4"/>
  <c r="A198" i="4"/>
  <c r="A201" i="4" l="1"/>
  <c r="A202" i="4" l="1"/>
  <c r="A203" i="4" l="1"/>
  <c r="A204" i="4" l="1"/>
  <c r="A205" i="4" l="1"/>
  <c r="A206" i="4" l="1"/>
  <c r="A207" i="4" l="1"/>
  <c r="A208" i="4" l="1"/>
  <c r="A211" i="4" l="1"/>
  <c r="A209" i="4"/>
  <c r="A213" i="4" l="1"/>
  <c r="A215" i="4"/>
  <c r="A210" i="4"/>
  <c r="A212" i="4" l="1"/>
  <c r="A214" i="4" l="1"/>
  <c r="A216" i="4" l="1"/>
  <c r="A218" i="4" l="1"/>
  <c r="A220" i="4" l="1"/>
  <c r="A222" i="4"/>
  <c r="A219" i="4"/>
  <c r="A221" i="4" l="1"/>
  <c r="A223" i="4" l="1"/>
  <c r="A224" i="4" l="1"/>
  <c r="A225" i="4"/>
  <c r="A226" i="4" l="1"/>
  <c r="A227" i="4" l="1"/>
  <c r="A231" i="4" l="1"/>
  <c r="A228" i="4"/>
  <c r="A229" i="4"/>
  <c r="A230" i="4"/>
  <c r="A232" i="4" l="1"/>
  <c r="A233" i="4" l="1"/>
  <c r="A234" i="4" l="1"/>
  <c r="A235" i="4" l="1"/>
  <c r="A236" i="4" l="1"/>
  <c r="A237" i="4" l="1"/>
  <c r="A238" i="4" l="1"/>
  <c r="A239" i="4" l="1"/>
  <c r="A240" i="4"/>
  <c r="A241" i="4"/>
  <c r="A242" i="4" l="1"/>
  <c r="A243" i="4" l="1"/>
  <c r="A244" i="4" l="1"/>
  <c r="A245" i="4"/>
  <c r="A246" i="4" l="1"/>
  <c r="A250" i="4"/>
  <c r="A247" i="4" l="1"/>
  <c r="A248" i="4"/>
  <c r="A249" i="4"/>
  <c r="A251" i="4" l="1"/>
  <c r="A252" i="4" l="1"/>
  <c r="A253" i="4" l="1"/>
  <c r="A254" i="4" l="1"/>
  <c r="A257" i="4" l="1"/>
  <c r="A255" i="4"/>
  <c r="A256" i="4"/>
  <c r="A258" i="4" l="1"/>
  <c r="A259" i="4" l="1"/>
  <c r="A261" i="4" l="1"/>
  <c r="A262" i="4"/>
  <c r="A263" i="4" l="1"/>
  <c r="A264" i="4" l="1"/>
  <c r="A265" i="4" l="1"/>
  <c r="A266" i="4" l="1"/>
  <c r="A267" i="4"/>
  <c r="A268" i="4" l="1"/>
  <c r="A269" i="4" l="1"/>
  <c r="A270" i="4" l="1"/>
  <c r="A271" i="4"/>
  <c r="A272" i="4" l="1"/>
  <c r="A273" i="4" l="1"/>
  <c r="A274" i="4" l="1"/>
  <c r="A275" i="4"/>
  <c r="A276" i="4" l="1"/>
  <c r="A277" i="4" l="1"/>
  <c r="A278" i="4" l="1"/>
  <c r="A279" i="4" l="1"/>
  <c r="A280" i="4" l="1"/>
  <c r="A282" i="4" l="1"/>
  <c r="A281" i="4"/>
  <c r="A283" i="4"/>
  <c r="A284" i="4" l="1"/>
  <c r="A285" i="4" l="1"/>
  <c r="A286" i="4" l="1"/>
  <c r="A287" i="4" l="1"/>
  <c r="A288" i="4"/>
  <c r="A289" i="4"/>
  <c r="A290" i="4" l="1"/>
  <c r="A291" i="4"/>
  <c r="A292" i="4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6" i="4"/>
  <c r="A305" i="4" l="1"/>
  <c r="A307" i="4" l="1"/>
  <c r="A308" i="4" l="1"/>
  <c r="A309" i="4" l="1"/>
  <c r="A311" i="4" l="1"/>
  <c r="A313" i="4" l="1"/>
  <c r="A312" i="4"/>
  <c r="A314" i="4" l="1"/>
  <c r="A316" i="4" l="1"/>
  <c r="A315" i="4"/>
  <c r="A317" i="4" l="1"/>
  <c r="A318" i="4" l="1"/>
  <c r="A319" i="4"/>
  <c r="A321" i="4" l="1"/>
  <c r="A320" i="4"/>
  <c r="A322" i="4" l="1"/>
  <c r="A324" i="4" l="1"/>
  <c r="A323" i="4" l="1"/>
  <c r="A326" i="4"/>
  <c r="A327" i="4" l="1"/>
  <c r="A328" i="4" l="1"/>
  <c r="A330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/>
  <c r="A342" i="4"/>
  <c r="A343" i="4" l="1"/>
  <c r="A344" i="4" l="1"/>
  <c r="A345" i="4" l="1"/>
  <c r="A346" i="4" l="1"/>
  <c r="A347" i="4"/>
  <c r="A348" i="4" l="1"/>
  <c r="A349" i="4"/>
  <c r="A350" i="4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</calcChain>
</file>

<file path=xl/sharedStrings.xml><?xml version="1.0" encoding="utf-8"?>
<sst xmlns="http://schemas.openxmlformats.org/spreadsheetml/2006/main" count="1995" uniqueCount="364">
  <si>
    <t>Check</t>
  </si>
  <si>
    <t>Datum</t>
  </si>
  <si>
    <t>Runde</t>
  </si>
  <si>
    <t>wo ?</t>
  </si>
  <si>
    <t>Zeit</t>
  </si>
  <si>
    <t>Nennterm.</t>
  </si>
  <si>
    <t xml:space="preserve">Team </t>
  </si>
  <si>
    <t>Trio</t>
  </si>
  <si>
    <t>MixedTrio</t>
  </si>
  <si>
    <t>HtH 4-er</t>
  </si>
  <si>
    <t>HtH 6-er</t>
  </si>
  <si>
    <t>CUP</t>
  </si>
  <si>
    <t>EzDoMixed</t>
  </si>
  <si>
    <t>Jugend</t>
  </si>
  <si>
    <t>Senioren</t>
  </si>
  <si>
    <t>Special</t>
  </si>
  <si>
    <t>Turnier</t>
  </si>
  <si>
    <t>Div</t>
  </si>
  <si>
    <t>Normung der Schreibweise</t>
  </si>
  <si>
    <t>Team Liga</t>
  </si>
  <si>
    <t>Buchstaben immer groß</t>
  </si>
  <si>
    <t>WLD</t>
  </si>
  <si>
    <t>WLH</t>
  </si>
  <si>
    <t>Nur 1 Liga = z.B. DA1 oder H1, H2, H4</t>
  </si>
  <si>
    <t>H2LL</t>
  </si>
  <si>
    <t>Bei gemischter Liga nur 1KL, 2KL etc.</t>
  </si>
  <si>
    <t>DA1</t>
  </si>
  <si>
    <t>H1</t>
  </si>
  <si>
    <t xml:space="preserve">H2 </t>
  </si>
  <si>
    <t>Trio Liga</t>
  </si>
  <si>
    <t>1</t>
  </si>
  <si>
    <t>Plus</t>
  </si>
  <si>
    <t>H1A</t>
  </si>
  <si>
    <t>H1B</t>
  </si>
  <si>
    <t>H2A</t>
  </si>
  <si>
    <t>H2B</t>
  </si>
  <si>
    <t>Mixed</t>
  </si>
  <si>
    <t>Qualifikation STM Doppel</t>
  </si>
  <si>
    <t>Cumberland</t>
  </si>
  <si>
    <t>MT1</t>
  </si>
  <si>
    <t>MT2</t>
  </si>
  <si>
    <t>MT3</t>
  </si>
  <si>
    <t>4-er Liga</t>
  </si>
  <si>
    <t>1KL</t>
  </si>
  <si>
    <t>2KL</t>
  </si>
  <si>
    <t>Qualifikation ÖM Senioren Einzel</t>
  </si>
  <si>
    <t>Team</t>
  </si>
  <si>
    <t>H2</t>
  </si>
  <si>
    <t>2</t>
  </si>
  <si>
    <t>Gesamt</t>
  </si>
  <si>
    <t>3</t>
  </si>
  <si>
    <t>Qualifikation ÖM Senioren Doppel</t>
  </si>
  <si>
    <t>SF</t>
  </si>
  <si>
    <t>Det.lt.ÖSKB</t>
  </si>
  <si>
    <t>Fin</t>
  </si>
  <si>
    <t>4</t>
  </si>
  <si>
    <t>Mixed Trio</t>
  </si>
  <si>
    <t>Damen</t>
  </si>
  <si>
    <t>Herren</t>
  </si>
  <si>
    <t>Strike &amp; Spare Weber Style Turnier</t>
  </si>
  <si>
    <t>Ranglisten Einzel</t>
  </si>
  <si>
    <t>Weihnachtsferien</t>
  </si>
  <si>
    <t>DA1,H2</t>
  </si>
  <si>
    <t>7</t>
  </si>
  <si>
    <t>Österreichischer Cup 1/8 und 1/4 Finale</t>
  </si>
  <si>
    <t>Österreichischer Cup Semifinale und Finale</t>
  </si>
  <si>
    <t>WM Senioren Mixed</t>
  </si>
  <si>
    <t>Bowlingsportabzeichen</t>
  </si>
  <si>
    <t>WM Senioren Einzel</t>
  </si>
  <si>
    <t xml:space="preserve">Mixed Trio </t>
  </si>
  <si>
    <t>12</t>
  </si>
  <si>
    <t>WM Senioren Doppel</t>
  </si>
  <si>
    <t xml:space="preserve">N E N N T A G E </t>
  </si>
  <si>
    <t>Nenntag LVWB Staatsmeisterschaft Doppel Quali</t>
  </si>
  <si>
    <t>Nenntag LVWB ÖM Senioren Einzel Quali</t>
  </si>
  <si>
    <t>Nenntag LVWB ÖM Senioren Doppel Quali</t>
  </si>
  <si>
    <t>Nenntag LVWB Ranglisten Doppel</t>
  </si>
  <si>
    <t>Nenntag LVWB Ranglisten Einzel</t>
  </si>
  <si>
    <t>Nenntag LVWB WM Senioren Mixed Quali</t>
  </si>
  <si>
    <t xml:space="preserve">Nenntag LVWB Staatsmeisterschaft Einzel Quali </t>
  </si>
  <si>
    <t xml:space="preserve">Nenntag LVWB ÖM Mixed Quali </t>
  </si>
  <si>
    <t>Nenntag LVWB Bowlingsportabzeichen</t>
  </si>
  <si>
    <t>Nenntag LVWB Ranglisten Mixed</t>
  </si>
  <si>
    <t>Trio Klassen</t>
  </si>
  <si>
    <t>Halle</t>
  </si>
  <si>
    <t>Bahnen</t>
  </si>
  <si>
    <t>Rd.</t>
  </si>
  <si>
    <t>32</t>
  </si>
  <si>
    <t xml:space="preserve"> </t>
  </si>
  <si>
    <t xml:space="preserve">  </t>
  </si>
  <si>
    <t>11:00</t>
  </si>
  <si>
    <t>10</t>
  </si>
  <si>
    <t>Trio Landesliga</t>
  </si>
  <si>
    <t>4-er</t>
  </si>
  <si>
    <t>Team Klassen</t>
  </si>
  <si>
    <t>Team Landesliga</t>
  </si>
  <si>
    <t>B S A</t>
  </si>
  <si>
    <t>BSA</t>
  </si>
  <si>
    <t>RL-E</t>
  </si>
  <si>
    <t>Ranglisten-Einzel</t>
  </si>
  <si>
    <t>nennungsabhängig</t>
  </si>
  <si>
    <t>RL-D</t>
  </si>
  <si>
    <t>Ranglisten-Doppel</t>
  </si>
  <si>
    <t>Wr. Meisterschaften Doppel</t>
  </si>
  <si>
    <t>RL-Mixed</t>
  </si>
  <si>
    <t>Ranglisten-Mixed</t>
  </si>
  <si>
    <t>10:00 + 13:30</t>
  </si>
  <si>
    <t>Wr. Meisterschaften Mixed</t>
  </si>
  <si>
    <t>Qualifikation STM-Einzel</t>
  </si>
  <si>
    <t>1. Runde</t>
  </si>
  <si>
    <t>10:00 + 14:30</t>
  </si>
  <si>
    <t>2. Runde</t>
  </si>
  <si>
    <t>Semifinale</t>
  </si>
  <si>
    <t>Finale</t>
  </si>
  <si>
    <t>Qualifikation STM-Doppel</t>
  </si>
  <si>
    <t>Qualifikation ÖM-Mixed</t>
  </si>
  <si>
    <t>Tag 1</t>
  </si>
  <si>
    <t>Tag 2</t>
  </si>
  <si>
    <t>A+B+C</t>
  </si>
  <si>
    <t>Details lt.Ausschreibung ÖSKB</t>
  </si>
  <si>
    <t xml:space="preserve">50+/60+ </t>
  </si>
  <si>
    <t>26</t>
  </si>
  <si>
    <t>A+B</t>
  </si>
  <si>
    <t>18</t>
  </si>
  <si>
    <t>C</t>
  </si>
  <si>
    <t>A,B,C</t>
  </si>
  <si>
    <t>Wiener Cup</t>
  </si>
  <si>
    <t>DA1,H1</t>
  </si>
  <si>
    <t>DA1,H1A,H1B</t>
  </si>
  <si>
    <t>WLH,H2LL</t>
  </si>
  <si>
    <t>Herren + Damen</t>
  </si>
  <si>
    <t>DA1,H1A,H2A</t>
  </si>
  <si>
    <t>5</t>
  </si>
  <si>
    <t>6</t>
  </si>
  <si>
    <t>Ranglisten Doppel</t>
  </si>
  <si>
    <t>8</t>
  </si>
  <si>
    <t>DA1,H1B,H2A</t>
  </si>
  <si>
    <t>Wiener Meisterschaft Doppel</t>
  </si>
  <si>
    <t>9</t>
  </si>
  <si>
    <t>11</t>
  </si>
  <si>
    <t>13</t>
  </si>
  <si>
    <t>14</t>
  </si>
  <si>
    <t>24</t>
  </si>
  <si>
    <t>10:00</t>
  </si>
  <si>
    <t xml:space="preserve">Wr.Cup </t>
  </si>
  <si>
    <t>Damen &amp; Herren</t>
  </si>
  <si>
    <t>Wr. Meisterschaften Einzel Herren</t>
  </si>
  <si>
    <t>Wr. Meisterschaften Einzel Damen</t>
  </si>
  <si>
    <t>11:00 + 14:00</t>
  </si>
  <si>
    <t>10:00 + 12:30</t>
  </si>
  <si>
    <t>B+A</t>
  </si>
  <si>
    <t>20</t>
  </si>
  <si>
    <t>1+2</t>
  </si>
  <si>
    <t>5+6</t>
  </si>
  <si>
    <t>Frei</t>
  </si>
  <si>
    <t>3+4</t>
  </si>
  <si>
    <t>Qualifikation STM Einzel</t>
  </si>
  <si>
    <t>WM Senioren Einzel &amp; Doppel</t>
  </si>
  <si>
    <t>7+8</t>
  </si>
  <si>
    <t>WLD,H2LL</t>
  </si>
  <si>
    <t>Wiener Meisterschaft Einzel Herren</t>
  </si>
  <si>
    <t>Wiener Meisterschaft Einzel Damen</t>
  </si>
  <si>
    <t>Qualifikation ÖM Mixed</t>
  </si>
  <si>
    <t>Damen A,B Herren A</t>
  </si>
  <si>
    <t>Herren B,A</t>
  </si>
  <si>
    <t>9+10</t>
  </si>
  <si>
    <t>ÖM 2023 Mixed</t>
  </si>
  <si>
    <t>Mixed Trio (Qualifikation für ÖM)</t>
  </si>
  <si>
    <t>MT1, MT2</t>
  </si>
  <si>
    <t>Trio STM 2023</t>
  </si>
  <si>
    <t>STM 2023 Einzel</t>
  </si>
  <si>
    <t>ÖM 2023 Senioren Einzel</t>
  </si>
  <si>
    <t>STM 2022 Doppel</t>
  </si>
  <si>
    <t>ÖM 2022 Senioren Doppel</t>
  </si>
  <si>
    <t>Tag1</t>
  </si>
  <si>
    <t>Tag2</t>
  </si>
  <si>
    <t>ÖM 2023 Jugend</t>
  </si>
  <si>
    <t>Team STM 2023</t>
  </si>
  <si>
    <t>Ranglisten Mixed</t>
  </si>
  <si>
    <t>Wiener Meisterschaft Mixed</t>
  </si>
  <si>
    <t xml:space="preserve">NENNTAG VEREINE an LVWB RANGLISTEN DOPPEL </t>
  </si>
  <si>
    <t>NENNTAG VEREINE an LVWB ÖM SENIOREN DOPPEL QUALI</t>
  </si>
  <si>
    <t>NENNTAG VEREINE an LVWB STM DOPPEL QUALI</t>
  </si>
  <si>
    <t xml:space="preserve">NENNTAG VEREINE an LVWB RANGLISTEN EINZEL </t>
  </si>
  <si>
    <t>NENNTAG VEREINE an LVWB ÖM SENIOREN EINZEL QUALI</t>
  </si>
  <si>
    <t>NENNTAG VEREINE an LVWB STM EINZEL QUALI</t>
  </si>
  <si>
    <t>NENNTAG VEREINE an LVWB WM SENIOREN EINZEL &amp; DOPPEL</t>
  </si>
  <si>
    <t>NENNTAG VEREINE an LVWB ÖM MIXED QUALI</t>
  </si>
  <si>
    <t>NENNTAG VEREINE an LVWB WM SENIOREN MIXED</t>
  </si>
  <si>
    <t xml:space="preserve">NENNTAG VEREINE an LVWB RL MIXED </t>
  </si>
  <si>
    <t>Ostern</t>
  </si>
  <si>
    <t>Mixed Trio ÖM 2023</t>
  </si>
  <si>
    <t>Hernalser Schulsporttag</t>
  </si>
  <si>
    <t>Tag des Schulsports</t>
  </si>
  <si>
    <t>Tag des Sports</t>
  </si>
  <si>
    <t>ERSTMELDUNG LVWB an ÖSKB ÖSTERREICHISCHER CUP</t>
  </si>
  <si>
    <t>NENNTAG LVWB an ÖSKB ÖSTERREICHISCHER CUP</t>
  </si>
  <si>
    <t>ERSTMELDUNG LVWB an ÖSKB ÖM SENIOREN DOPPEL</t>
  </si>
  <si>
    <t>NENNTAG LVWB an ÖSKB ÖM SENIOREN DOPPEL</t>
  </si>
  <si>
    <t>ERSTMELDUNG LVWB an ÖSKB STM DOPPEL</t>
  </si>
  <si>
    <t>NENNTAG LVWB an ÖSKB STM DOPPEL</t>
  </si>
  <si>
    <t>ERSTMELDUNG LVWB an ÖSKB ÖM SENIOREN EINZEL</t>
  </si>
  <si>
    <t>NENNTAG LVWB an ÖSKB ÖM SENIOREN EINZEL</t>
  </si>
  <si>
    <t>ERSTMELDUNG LVWB an ÖSKB STM EINZEL</t>
  </si>
  <si>
    <t>NENNTAG LVWB an ÖSKB STM EINZEL</t>
  </si>
  <si>
    <t>ERSTMELDUNG LVWB an ÖSKB ÖM MIXED</t>
  </si>
  <si>
    <t>NENNTAG LVWB an ÖSKB ÖM MIXED</t>
  </si>
  <si>
    <t>ERSTMELDUNG LVWB an ÖSKB STM TRIO</t>
  </si>
  <si>
    <t>NENNTAG LVWB an ÖSKB STM TRIO</t>
  </si>
  <si>
    <t>ERSTMELDUNG LVWB an ÖSKB ÖM MIXED TRIO</t>
  </si>
  <si>
    <t>NENNTAG LVWB an ÖSKB ÖM MIXED TRIO</t>
  </si>
  <si>
    <t>Nenntag LVWB WM Senioren Doppel und Einzel Quali</t>
  </si>
  <si>
    <t>18:30</t>
  </si>
  <si>
    <t>Jahressportprogramm Landesverband Wien (29) 2022 / 2023</t>
  </si>
  <si>
    <t>16</t>
  </si>
  <si>
    <t>17:00 + 20:00</t>
  </si>
  <si>
    <t>C+B</t>
  </si>
  <si>
    <t>A</t>
  </si>
  <si>
    <t>19:00 + 21:00</t>
  </si>
  <si>
    <t>Bowlerspoint Innsbruck</t>
  </si>
  <si>
    <t>WLD,WLH</t>
  </si>
  <si>
    <t>Damen + Herren</t>
  </si>
  <si>
    <t>European Youth Championships 2023</t>
  </si>
  <si>
    <t>NENNTAG VEREINE an LVWB BOWLINGSPORTABZEICHEN</t>
  </si>
  <si>
    <t xml:space="preserve"> Spielfreie Mannschaften</t>
  </si>
  <si>
    <t>Kommentar</t>
  </si>
  <si>
    <t>ERSTMELDUNG LVWB an ÖSKB</t>
  </si>
  <si>
    <t>NENNTAG LVWB an ÖSKB</t>
  </si>
  <si>
    <t>ÖM Senioren Doppel 2022</t>
  </si>
  <si>
    <t>Erstmeldung LVWB an ÖSKB</t>
  </si>
  <si>
    <t>Nenntag LVWB an ÖSKB</t>
  </si>
  <si>
    <t>Noch offen, ggf. Trainingstermin</t>
  </si>
  <si>
    <t>Korrekturtermin</t>
  </si>
  <si>
    <t>BLM Jugend 2022 ?</t>
  </si>
  <si>
    <t>Staatsmeisterschaft Doppel 2022</t>
  </si>
  <si>
    <t>Österreichischer CUP 2022</t>
  </si>
  <si>
    <t>ÖM Senioren Einzel 2023</t>
  </si>
  <si>
    <t>Staatsmeisterschaft Einzel 2023</t>
  </si>
  <si>
    <t>ÖM Mixed 2023</t>
  </si>
  <si>
    <t>Staatsmeisterschaft Trio 2023</t>
  </si>
  <si>
    <t>ÖM Jugend 2023</t>
  </si>
  <si>
    <t>ÖM Senioren Mixed 2023</t>
  </si>
  <si>
    <t>Staatsmeisterschaft Team 2023</t>
  </si>
  <si>
    <t>ÖM Mixed Trio 2023</t>
  </si>
  <si>
    <t>WM Mixed Trio + Quali ÖM 2023</t>
  </si>
  <si>
    <t>Ö-CUP 2022 Vorrunde</t>
  </si>
  <si>
    <t>Ö-CUP 2022 1/8 Finale von 16 auf 8</t>
  </si>
  <si>
    <t>Ö-CUP 2022 1/4 Finale von 8 auf 4</t>
  </si>
  <si>
    <t>Ö-CUP 2022 Semifinale</t>
  </si>
  <si>
    <t>Ö-CUP 2022 Finale</t>
  </si>
  <si>
    <t>WM Senioren Mixed +</t>
  </si>
  <si>
    <t>Qualifikation ÖM Senioren Mixed 2023</t>
  </si>
  <si>
    <t>WM Senioren Doppel 2023</t>
  </si>
  <si>
    <t>WM Senioren Einzel 2023</t>
  </si>
  <si>
    <t>Qualifikation ÖM Senioren Doppel 2022</t>
  </si>
  <si>
    <t>Qualifikation ÖM Senioren Einzel 2023</t>
  </si>
  <si>
    <t>Qualifikation ÖM Mixed 2023</t>
  </si>
  <si>
    <t>WM Senioren Mixed 2023</t>
  </si>
  <si>
    <t>STM Doppel 2022</t>
  </si>
  <si>
    <t>Qualifikation STM Doppel 2022</t>
  </si>
  <si>
    <t>STM Einzel 2023</t>
  </si>
  <si>
    <t>Qualifikation STM Einzel 2023</t>
  </si>
  <si>
    <t>Ranglisten Mixed 2023</t>
  </si>
  <si>
    <t>Ranglisten Einzel 2023</t>
  </si>
  <si>
    <t>Österr.Cup 2022</t>
  </si>
  <si>
    <t>STM Team 2023</t>
  </si>
  <si>
    <t>STM Trio 2023</t>
  </si>
  <si>
    <t>WM Jugend</t>
  </si>
  <si>
    <t>Bundesländermeisterschaft Jugend 2022</t>
  </si>
  <si>
    <t>Ranglisten Doppel 2022</t>
  </si>
  <si>
    <t>Nenntag LVWB WM Senioren Einzel und Doppel Quali</t>
  </si>
  <si>
    <t>ERSTMELDUNG LVWB an ÖSKB BLM JUGEND ?</t>
  </si>
  <si>
    <t>Erstmeldung LVWB an ÖSKB ÖM SENIOREN MIXED</t>
  </si>
  <si>
    <t>ERSTMELDUNG LVWB an ÖSKB STM TEAM</t>
  </si>
  <si>
    <t>NENNTAG LVWB an ÖSKB ÖM BLM JUGEND ?</t>
  </si>
  <si>
    <t>NENNTAG LVWB an ÖSKB STM TEAM</t>
  </si>
  <si>
    <t>NENNTAG LVWB an ÖSKB ÖM SENIOREN MIXED</t>
  </si>
  <si>
    <t>Bundesländermeisterschaft Jugend ?</t>
  </si>
  <si>
    <t>Bowlerspoint</t>
  </si>
  <si>
    <t>ggf.Trainingstermin</t>
  </si>
  <si>
    <t>Herren C,B</t>
  </si>
  <si>
    <t>Damen A,B &amp; He.C</t>
  </si>
  <si>
    <t>28</t>
  </si>
  <si>
    <t>HtH (4-er) Klassen</t>
  </si>
  <si>
    <t>Gespielt wird eine 6-er Serie</t>
  </si>
  <si>
    <t xml:space="preserve">Top 6 Damen und Herren spielen ein </t>
  </si>
  <si>
    <t>Round Robin um den Titel</t>
  </si>
  <si>
    <t>Finale: 25 Herren, 16 Damen</t>
  </si>
  <si>
    <t>Finale: 26 Herren, 16 Damendoppel</t>
  </si>
  <si>
    <t>spielfrei, 7.vs.26, 8.vs.25 usw.</t>
  </si>
  <si>
    <t>Ab 1/8-Finale Übernahme Tennisraster</t>
  </si>
  <si>
    <t>6 pinstärksten Herrendo.aus Vorrunde</t>
  </si>
  <si>
    <t>Finale:</t>
  </si>
  <si>
    <t>Top 10 spielen ein Round Robin um</t>
  </si>
  <si>
    <t>den Titel</t>
  </si>
  <si>
    <t>2 x 6 Spiele</t>
  </si>
  <si>
    <t>Damen 2 x 6 Spiele</t>
  </si>
  <si>
    <t>Herren 2 x 9 Spiele</t>
  </si>
  <si>
    <t>Damen und Herren</t>
  </si>
  <si>
    <t>Kein Altersbonus !</t>
  </si>
  <si>
    <t>Mit Altersbonus !</t>
  </si>
  <si>
    <t>Achtung !</t>
  </si>
  <si>
    <t>Herren 5-er Teams</t>
  </si>
  <si>
    <t>Damen:</t>
  </si>
  <si>
    <t>5 Spiele durchgehend</t>
  </si>
  <si>
    <t>Herren:</t>
  </si>
  <si>
    <t>4 Spiele, danach Pause</t>
  </si>
  <si>
    <t>nach Pause 3 Spiele</t>
  </si>
  <si>
    <t>DA1: letzte Runde nur 3 Spiele !</t>
  </si>
  <si>
    <t>4 Spiele</t>
  </si>
  <si>
    <t>wechselnde Gegner</t>
  </si>
  <si>
    <t>Alle Klassen:</t>
  </si>
  <si>
    <t>1KL, 2KL</t>
  </si>
  <si>
    <t>DA1: 6 Spiele</t>
  </si>
  <si>
    <t>Alle Herrenklassen: 7 Spiele</t>
  </si>
  <si>
    <t>MT1: 7 Spiele</t>
  </si>
  <si>
    <t>MT2: 5 Spiele</t>
  </si>
  <si>
    <t>WLD + WLH + H2LL: 7 Spiele</t>
  </si>
  <si>
    <t>1KL + 2KL: jeweils 2 x 4 Spiele</t>
  </si>
  <si>
    <t>Vereinsübergreifend</t>
  </si>
  <si>
    <t>Wenn Vereinsübergreifend keine</t>
  </si>
  <si>
    <t>Berechtigung für ÖM</t>
  </si>
  <si>
    <t>Änderungsprotokoll</t>
  </si>
  <si>
    <t xml:space="preserve"> Rücknahme Mannschaft BC Pegasus / Kobra aus H2LL, daher nur mehr 8 Mannschaften in der Liga und keine spielfreien Tage</t>
  </si>
  <si>
    <t xml:space="preserve"> 9. Runde H2LL am 3.6.23 ersatzlos gestrichen</t>
  </si>
  <si>
    <t xml:space="preserve"> Team WLH Runde 3 wechselt vom 30.10.22 auf 6.11.22</t>
  </si>
  <si>
    <t xml:space="preserve"> Quali ÖM Senioren Doppel Runde 1 wechselt vom 6.11.22 auf 30.10.22</t>
  </si>
  <si>
    <t>Nenntag LVWB an ÖSKB ÖM JUGEND</t>
  </si>
  <si>
    <t xml:space="preserve"> 27.4.23 - Korr.Erstmeldung ÖM Jugend auf Nenntag ÖM Jugend</t>
  </si>
  <si>
    <t>Korektor Meldung LVWB an ÖSKB ÖM JUGEND</t>
  </si>
  <si>
    <r>
      <t xml:space="preserve">Team </t>
    </r>
    <r>
      <rPr>
        <sz val="16"/>
        <color rgb="FFC00000"/>
        <rFont val="Consolas"/>
        <family val="3"/>
      </rPr>
      <t>(spielfrei H2LL: Sportunion BC Funk 1)</t>
    </r>
  </si>
  <si>
    <r>
      <t xml:space="preserve">Team </t>
    </r>
    <r>
      <rPr>
        <sz val="16"/>
        <color rgb="FFC00000"/>
        <rFont val="Consolas"/>
        <family val="3"/>
      </rPr>
      <t>(spielfrei H2LL: Strike &amp; Spare)</t>
    </r>
  </si>
  <si>
    <r>
      <rPr>
        <sz val="16"/>
        <rFont val="Consolas"/>
        <family val="3"/>
      </rPr>
      <t>Team</t>
    </r>
    <r>
      <rPr>
        <sz val="16"/>
        <color rgb="FFC00000"/>
        <rFont val="Consolas"/>
        <family val="3"/>
      </rPr>
      <t xml:space="preserve"> (spielfrei H2LL BC Etoile 2)</t>
    </r>
  </si>
  <si>
    <r>
      <rPr>
        <sz val="16"/>
        <rFont val="Consolas"/>
        <family val="3"/>
      </rPr>
      <t>Team</t>
    </r>
    <r>
      <rPr>
        <sz val="16"/>
        <color rgb="FFC00000"/>
        <rFont val="Consolas"/>
        <family val="3"/>
      </rPr>
      <t xml:space="preserve"> (spielfrei H2LL:BC Tyrolia 1)</t>
    </r>
  </si>
  <si>
    <t>4/5</t>
  </si>
  <si>
    <r>
      <t xml:space="preserve">Team </t>
    </r>
    <r>
      <rPr>
        <sz val="16"/>
        <color rgb="FFC00000"/>
        <rFont val="Consolas"/>
        <family val="3"/>
      </rPr>
      <t>(spielfrei H2LL: BC Tyrolia 2)</t>
    </r>
  </si>
  <si>
    <r>
      <t xml:space="preserve">Team </t>
    </r>
    <r>
      <rPr>
        <sz val="16"/>
        <color rgb="FFC00000"/>
        <rFont val="Consolas"/>
        <family val="3"/>
      </rPr>
      <t>(spielfrei H2LL: BC Pinteufel 1)</t>
    </r>
  </si>
  <si>
    <t>5/6</t>
  </si>
  <si>
    <t>6/8</t>
  </si>
  <si>
    <r>
      <t xml:space="preserve">Team </t>
    </r>
    <r>
      <rPr>
        <sz val="16"/>
        <color rgb="FFC00000"/>
        <rFont val="Consolas"/>
        <family val="3"/>
      </rPr>
      <t>(spielfrei H2LL: 1.ÖBC)</t>
    </r>
  </si>
  <si>
    <t>7/8</t>
  </si>
  <si>
    <r>
      <t xml:space="preserve">Team </t>
    </r>
    <r>
      <rPr>
        <sz val="16"/>
        <color rgb="FFC00000"/>
        <rFont val="Consolas"/>
        <family val="3"/>
      </rPr>
      <t>(spielfrei H2LL: STP Strike Power)</t>
    </r>
  </si>
  <si>
    <t>H2LL: Sportunion BC Funk 1</t>
  </si>
  <si>
    <t>H2LL: Strike &amp; Spare</t>
  </si>
  <si>
    <t>H2LL: BC Etoile 2</t>
  </si>
  <si>
    <t>H2LL: BC Tyrolia 1</t>
  </si>
  <si>
    <t>H2Ll: BC Tyrolia 2</t>
  </si>
  <si>
    <t>H2LL: BC Pinteufel 1</t>
  </si>
  <si>
    <t>H2LL: BC ALT</t>
  </si>
  <si>
    <t>H2LL: 1.ÖBC</t>
  </si>
  <si>
    <t>H2LL: STP Strike Power</t>
  </si>
  <si>
    <t>Team (spielfrei H2LL: BC ALT)</t>
  </si>
  <si>
    <t>Vorrunde zum Österreichischer Cup</t>
  </si>
  <si>
    <t>Wr.Cup + Vorrunde zum Öst.Cup 2022</t>
  </si>
  <si>
    <t>Verschiebung WLD , WLH, 1 Rd.</t>
  </si>
  <si>
    <t>Di.13.Sept.22</t>
  </si>
  <si>
    <t>Mo.26.Sept.22</t>
  </si>
  <si>
    <t>Team vom So.29.01 auf 15.01.22</t>
  </si>
  <si>
    <t>RL EZ vom 15.01.23 auf 29.01.23</t>
  </si>
  <si>
    <t>WM Einzel vom 19.02auf 26.02.23</t>
  </si>
  <si>
    <t>4 er HtH vom 13.02. auf 14.02.23</t>
  </si>
  <si>
    <t>STM EZ Quali 26.02.23 auf 06.02 und 08.02.23</t>
  </si>
  <si>
    <t>Wr. Sen EZ/Dpl von 06.02. auf 13.02.23</t>
  </si>
  <si>
    <t>Drei Königsturnier in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</si>
</sst>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"/>
    <numFmt numFmtId="165" formatCode="[$-F800]dddd\,\ mmmm\ dd\,\ yyyy"/>
    <numFmt numFmtId="166" formatCode="[$-C07]ddd"/>
    <numFmt numFmtId="167" formatCode="hh:mm;@"/>
    <numFmt numFmtId="168" formatCode="[$-407]ddd\,\ dd/mm/yy"/>
    <numFmt numFmtId="169" formatCode="[$-C07]ddd\,dd/mm/yy"/>
    <numFmt numFmtId="170" formatCode="[$-407]ddd\,\ dd/mmm/yy"/>
  </numFmts>
  <fonts count="58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b/>
      <sz val="24"/>
      <color theme="0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sz val="20"/>
      <color indexed="8"/>
      <name val="Consolas"/>
      <family val="3"/>
    </font>
    <font>
      <b/>
      <sz val="24"/>
      <color rgb="FFFF000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rgb="FFFF000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b/>
      <sz val="24"/>
      <color indexed="9"/>
      <name val="Consolas"/>
      <family val="3"/>
    </font>
    <font>
      <sz val="24"/>
      <name val="Consolas"/>
      <family val="3"/>
    </font>
    <font>
      <b/>
      <sz val="18"/>
      <color rgb="FFFF0000"/>
      <name val="Consolas"/>
      <family val="3"/>
    </font>
    <font>
      <b/>
      <sz val="24"/>
      <name val="Consolas"/>
      <family val="3"/>
    </font>
    <font>
      <b/>
      <sz val="26"/>
      <color rgb="FFFF0000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rgb="FFC00000"/>
      <name val="Consolas"/>
      <family val="3"/>
    </font>
    <font>
      <b/>
      <sz val="20"/>
      <color theme="0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rgb="FFC00000"/>
      <name val="Consolas"/>
      <family val="3"/>
    </font>
    <font>
      <sz val="22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sz val="14"/>
      <name val="Consolas"/>
      <family val="3"/>
    </font>
    <font>
      <sz val="22"/>
      <color indexed="8"/>
      <name val="Consolas"/>
      <family val="3"/>
    </font>
    <font>
      <b/>
      <u/>
      <sz val="22"/>
      <color rgb="FFC00000"/>
      <name val="Consolas"/>
      <family val="3"/>
    </font>
    <font>
      <b/>
      <sz val="22"/>
      <color indexed="8"/>
      <name val="Consolas"/>
      <family val="3"/>
    </font>
    <font>
      <u/>
      <sz val="22"/>
      <color rgb="FFC00000"/>
      <name val="Consolas"/>
      <family val="3"/>
    </font>
    <font>
      <b/>
      <sz val="20"/>
      <color rgb="FFC00000"/>
      <name val="Consolas"/>
      <family val="3"/>
    </font>
    <font>
      <sz val="36"/>
      <name val="Consolas"/>
      <family val="3"/>
    </font>
    <font>
      <b/>
      <sz val="14"/>
      <name val="Consolas"/>
      <family val="3"/>
    </font>
    <font>
      <sz val="16"/>
      <color rgb="FF0070C0"/>
      <name val="Consolas"/>
      <family val="3"/>
    </font>
    <font>
      <b/>
      <sz val="16"/>
      <color rgb="FF00B050"/>
      <name val="Consolas"/>
      <family val="3"/>
    </font>
    <font>
      <b/>
      <sz val="26"/>
      <name val="Consolas"/>
      <family val="3"/>
    </font>
    <font>
      <b/>
      <sz val="16"/>
      <color theme="1"/>
      <name val="Consolas"/>
      <family val="3"/>
    </font>
    <font>
      <sz val="16"/>
      <color theme="1"/>
      <name val="Consolas"/>
      <family val="3"/>
    </font>
    <font>
      <b/>
      <sz val="28"/>
      <color indexed="8"/>
      <name val="Consolas"/>
      <family val="3"/>
    </font>
    <font>
      <b/>
      <sz val="24"/>
      <color rgb="FF00CC00"/>
      <name val="Consolas"/>
      <family val="3"/>
    </font>
    <font>
      <b/>
      <sz val="24"/>
      <color rgb="FFFF00FF"/>
      <name val="Consolas"/>
      <family val="3"/>
    </font>
    <font>
      <b/>
      <sz val="24"/>
      <color rgb="FF00B050"/>
      <name val="Consolas"/>
      <family val="3"/>
    </font>
    <font>
      <sz val="24"/>
      <color rgb="FFFF0000"/>
      <name val="Consolas"/>
      <family val="3"/>
    </font>
    <font>
      <sz val="20"/>
      <color rgb="FFFF0000"/>
      <name val="Consolas"/>
      <family val="3"/>
    </font>
    <font>
      <b/>
      <sz val="20"/>
      <color rgb="FFFF0000"/>
      <name val="Consolas"/>
      <family val="3"/>
    </font>
    <font>
      <sz val="16"/>
      <color rgb="FFC00000"/>
      <name val="Consolas"/>
      <family val="3"/>
    </font>
    <font>
      <b/>
      <sz val="24"/>
      <color theme="4"/>
      <name val="Consolas"/>
      <family val="3"/>
    </font>
  </fonts>
  <fills count="2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7">
    <xf numFmtId="0" fontId="0" fillId="0" borderId="0" xfId="0"/>
    <xf numFmtId="165" fontId="4" fillId="2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10" fillId="0" borderId="0" xfId="1" applyNumberFormat="1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14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20" fontId="6" fillId="0" borderId="0" xfId="0" applyNumberFormat="1" applyFont="1" applyAlignment="1">
      <alignment horizontal="left" vertical="center"/>
    </xf>
    <xf numFmtId="0" fontId="16" fillId="3" borderId="0" xfId="0" applyFont="1" applyFill="1" applyAlignment="1">
      <alignment vertical="center"/>
    </xf>
    <xf numFmtId="164" fontId="16" fillId="3" borderId="0" xfId="0" applyNumberFormat="1" applyFont="1" applyFill="1" applyAlignment="1">
      <alignment horizontal="right" vertical="center"/>
    </xf>
    <xf numFmtId="164" fontId="21" fillId="3" borderId="0" xfId="0" applyNumberFormat="1" applyFont="1" applyFill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3" fillId="8" borderId="0" xfId="0" applyFont="1" applyFill="1" applyAlignment="1">
      <alignment vertical="center"/>
    </xf>
    <xf numFmtId="164" fontId="3" fillId="8" borderId="0" xfId="0" applyNumberFormat="1" applyFont="1" applyFill="1" applyAlignment="1">
      <alignment horizontal="right" vertical="center"/>
    </xf>
    <xf numFmtId="164" fontId="3" fillId="8" borderId="0" xfId="0" applyNumberFormat="1" applyFont="1" applyFill="1" applyAlignment="1">
      <alignment vertical="center"/>
    </xf>
    <xf numFmtId="164" fontId="3" fillId="8" borderId="0" xfId="0" applyNumberFormat="1" applyFont="1" applyFill="1" applyAlignment="1">
      <alignment horizontal="left" vertical="center"/>
    </xf>
    <xf numFmtId="0" fontId="3" fillId="9" borderId="0" xfId="0" applyFont="1" applyFill="1" applyAlignment="1">
      <alignment vertical="center"/>
    </xf>
    <xf numFmtId="164" fontId="3" fillId="9" borderId="0" xfId="0" applyNumberFormat="1" applyFont="1" applyFill="1" applyAlignment="1">
      <alignment horizontal="right" vertical="center"/>
    </xf>
    <xf numFmtId="164" fontId="3" fillId="9" borderId="0" xfId="0" applyNumberFormat="1" applyFont="1" applyFill="1" applyAlignment="1">
      <alignment vertical="center"/>
    </xf>
    <xf numFmtId="164" fontId="3" fillId="9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3" fillId="7" borderId="0" xfId="0" applyNumberFormat="1" applyFont="1" applyFill="1" applyAlignment="1">
      <alignment horizontal="right" vertical="center"/>
    </xf>
    <xf numFmtId="164" fontId="3" fillId="7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horizontal="left" vertical="center"/>
    </xf>
    <xf numFmtId="164" fontId="16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right" vertical="center"/>
    </xf>
    <xf numFmtId="164" fontId="16" fillId="4" borderId="0" xfId="0" applyNumberFormat="1" applyFont="1" applyFill="1" applyAlignment="1">
      <alignment vertical="center"/>
    </xf>
    <xf numFmtId="164" fontId="16" fillId="4" borderId="0" xfId="0" applyNumberFormat="1" applyFont="1" applyFill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16" fillId="7" borderId="0" xfId="0" applyFont="1" applyFill="1" applyAlignment="1">
      <alignment vertical="center"/>
    </xf>
    <xf numFmtId="164" fontId="16" fillId="7" borderId="0" xfId="0" applyNumberFormat="1" applyFont="1" applyFill="1" applyAlignment="1">
      <alignment horizontal="right" vertical="center"/>
    </xf>
    <xf numFmtId="164" fontId="16" fillId="7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textRotation="90"/>
    </xf>
    <xf numFmtId="0" fontId="28" fillId="13" borderId="1" xfId="0" applyFont="1" applyFill="1" applyBorder="1" applyAlignment="1">
      <alignment horizontal="center" textRotation="90"/>
    </xf>
    <xf numFmtId="0" fontId="28" fillId="14" borderId="1" xfId="0" applyFont="1" applyFill="1" applyBorder="1" applyAlignment="1">
      <alignment horizontal="center" textRotation="90"/>
    </xf>
    <xf numFmtId="0" fontId="28" fillId="15" borderId="1" xfId="0" applyFont="1" applyFill="1" applyBorder="1" applyAlignment="1">
      <alignment horizontal="center" textRotation="90"/>
    </xf>
    <xf numFmtId="0" fontId="28" fillId="16" borderId="1" xfId="0" applyFont="1" applyFill="1" applyBorder="1" applyAlignment="1">
      <alignment horizontal="center" textRotation="90"/>
    </xf>
    <xf numFmtId="0" fontId="28" fillId="17" borderId="1" xfId="0" applyFont="1" applyFill="1" applyBorder="1" applyAlignment="1">
      <alignment horizontal="center" textRotation="90"/>
    </xf>
    <xf numFmtId="0" fontId="28" fillId="12" borderId="1" xfId="0" applyFont="1" applyFill="1" applyBorder="1" applyAlignment="1">
      <alignment horizontal="center" textRotation="90"/>
    </xf>
    <xf numFmtId="0" fontId="28" fillId="6" borderId="1" xfId="0" applyFont="1" applyFill="1" applyBorder="1" applyAlignment="1">
      <alignment horizontal="center" textRotation="90"/>
    </xf>
    <xf numFmtId="0" fontId="28" fillId="18" borderId="1" xfId="0" applyFont="1" applyFill="1" applyBorder="1" applyAlignment="1">
      <alignment horizontal="center" textRotation="90"/>
    </xf>
    <xf numFmtId="0" fontId="28" fillId="19" borderId="1" xfId="0" applyFont="1" applyFill="1" applyBorder="1" applyAlignment="1">
      <alignment horizontal="center" textRotation="90"/>
    </xf>
    <xf numFmtId="0" fontId="41" fillId="0" borderId="0" xfId="0" applyFont="1" applyAlignment="1">
      <alignment vertical="center"/>
    </xf>
    <xf numFmtId="0" fontId="28" fillId="20" borderId="1" xfId="0" applyFont="1" applyFill="1" applyBorder="1" applyAlignment="1">
      <alignment horizontal="center" textRotation="90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23" borderId="0" xfId="0" applyFont="1" applyFill="1" applyAlignment="1">
      <alignment vertical="center"/>
    </xf>
    <xf numFmtId="0" fontId="16" fillId="23" borderId="0" xfId="0" applyFont="1" applyFill="1" applyAlignment="1">
      <alignment horizontal="left" vertical="center"/>
    </xf>
    <xf numFmtId="0" fontId="3" fillId="23" borderId="0" xfId="0" applyFont="1" applyFill="1" applyAlignment="1">
      <alignment horizontal="left" vertical="center"/>
    </xf>
    <xf numFmtId="0" fontId="46" fillId="0" borderId="0" xfId="0" applyFont="1" applyAlignment="1">
      <alignment vertical="center"/>
    </xf>
    <xf numFmtId="0" fontId="24" fillId="11" borderId="2" xfId="0" applyFont="1" applyFill="1" applyBorder="1" applyAlignment="1">
      <alignment horizontal="left"/>
    </xf>
    <xf numFmtId="0" fontId="17" fillId="0" borderId="0" xfId="0" applyFont="1"/>
    <xf numFmtId="0" fontId="30" fillId="0" borderId="0" xfId="0" applyFont="1"/>
    <xf numFmtId="0" fontId="26" fillId="0" borderId="2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9" fillId="0" borderId="0" xfId="0" applyFont="1"/>
    <xf numFmtId="0" fontId="28" fillId="0" borderId="2" xfId="0" applyFont="1" applyBorder="1" applyAlignment="1">
      <alignment horizontal="left"/>
    </xf>
    <xf numFmtId="0" fontId="19" fillId="0" borderId="0" xfId="0" applyFont="1"/>
    <xf numFmtId="0" fontId="14" fillId="0" borderId="0" xfId="0" applyFont="1"/>
    <xf numFmtId="0" fontId="22" fillId="0" borderId="0" xfId="0" applyFont="1"/>
    <xf numFmtId="0" fontId="2" fillId="0" borderId="0" xfId="0" applyFont="1"/>
    <xf numFmtId="0" fontId="43" fillId="0" borderId="0" xfId="0" applyFont="1" applyAlignment="1">
      <alignment horizontal="left"/>
    </xf>
    <xf numFmtId="165" fontId="36" fillId="0" borderId="0" xfId="0" applyNumberFormat="1" applyFont="1" applyAlignment="1">
      <alignment horizontal="right"/>
    </xf>
    <xf numFmtId="166" fontId="28" fillId="7" borderId="1" xfId="0" applyNumberFormat="1" applyFont="1" applyFill="1" applyBorder="1" applyAlignment="1">
      <alignment horizontal="left" vertical="center"/>
    </xf>
    <xf numFmtId="168" fontId="27" fillId="7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30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vertical="center"/>
    </xf>
    <xf numFmtId="0" fontId="29" fillId="7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14" borderId="1" xfId="0" applyFont="1" applyFill="1" applyBorder="1" applyAlignment="1">
      <alignment horizontal="center" vertical="center"/>
    </xf>
    <xf numFmtId="0" fontId="38" fillId="7" borderId="0" xfId="0" applyFont="1" applyFill="1" applyAlignment="1">
      <alignment vertical="center"/>
    </xf>
    <xf numFmtId="0" fontId="44" fillId="7" borderId="1" xfId="0" applyFont="1" applyFill="1" applyBorder="1" applyAlignment="1">
      <alignment horizontal="center" vertical="center"/>
    </xf>
    <xf numFmtId="49" fontId="14" fillId="5" borderId="0" xfId="0" applyNumberFormat="1" applyFont="1" applyFill="1" applyAlignment="1">
      <alignment horizontal="left" vertical="center"/>
    </xf>
    <xf numFmtId="49" fontId="22" fillId="5" borderId="0" xfId="0" applyNumberFormat="1" applyFont="1" applyFill="1" applyAlignment="1">
      <alignment horizontal="left" vertical="center"/>
    </xf>
    <xf numFmtId="49" fontId="32" fillId="5" borderId="0" xfId="0" applyNumberFormat="1" applyFont="1" applyFill="1" applyAlignment="1">
      <alignment horizontal="right" vertical="center"/>
    </xf>
    <xf numFmtId="0" fontId="32" fillId="5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49" fontId="39" fillId="5" borderId="0" xfId="0" applyNumberFormat="1" applyFont="1" applyFill="1" applyAlignment="1">
      <alignment horizontal="left" vertical="center"/>
    </xf>
    <xf numFmtId="49" fontId="32" fillId="5" borderId="0" xfId="0" applyNumberFormat="1" applyFont="1" applyFill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27" fillId="20" borderId="1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17" borderId="1" xfId="0" applyFont="1" applyFill="1" applyBorder="1" applyAlignment="1">
      <alignment horizontal="center" vertical="center"/>
    </xf>
    <xf numFmtId="167" fontId="27" fillId="7" borderId="1" xfId="0" applyNumberFormat="1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/>
    </xf>
    <xf numFmtId="164" fontId="14" fillId="5" borderId="0" xfId="0" applyNumberFormat="1" applyFont="1" applyFill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0" fillId="5" borderId="0" xfId="0" applyFont="1" applyFill="1" applyAlignment="1">
      <alignment vertical="center"/>
    </xf>
    <xf numFmtId="0" fontId="2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6" fontId="7" fillId="7" borderId="1" xfId="0" applyNumberFormat="1" applyFont="1" applyFill="1" applyBorder="1" applyAlignment="1">
      <alignment horizontal="left" vertical="center"/>
    </xf>
    <xf numFmtId="168" fontId="13" fillId="7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/>
    </xf>
    <xf numFmtId="0" fontId="32" fillId="7" borderId="0" xfId="0" applyFont="1" applyFill="1" applyAlignment="1">
      <alignment vertical="center"/>
    </xf>
    <xf numFmtId="20" fontId="27" fillId="7" borderId="1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27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left" vertical="center"/>
    </xf>
    <xf numFmtId="0" fontId="34" fillId="5" borderId="13" xfId="0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165" fontId="27" fillId="0" borderId="7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4" fillId="5" borderId="0" xfId="0" applyFont="1" applyFill="1" applyAlignment="1">
      <alignment vertical="center"/>
    </xf>
    <xf numFmtId="165" fontId="27" fillId="0" borderId="9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 textRotation="90"/>
    </xf>
    <xf numFmtId="49" fontId="6" fillId="0" borderId="0" xfId="0" applyNumberFormat="1" applyFont="1" applyAlignment="1">
      <alignment vertical="center"/>
    </xf>
    <xf numFmtId="20" fontId="7" fillId="7" borderId="1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49" fontId="27" fillId="7" borderId="1" xfId="0" applyNumberFormat="1" applyFont="1" applyFill="1" applyBorder="1" applyAlignment="1">
      <alignment vertical="center"/>
    </xf>
    <xf numFmtId="0" fontId="34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45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left" vertical="center"/>
    </xf>
    <xf numFmtId="49" fontId="28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47" fillId="7" borderId="1" xfId="0" applyFont="1" applyFill="1" applyBorder="1" applyAlignment="1">
      <alignment vertical="center"/>
    </xf>
    <xf numFmtId="165" fontId="48" fillId="7" borderId="12" xfId="0" applyNumberFormat="1" applyFont="1" applyFill="1" applyBorder="1" applyAlignment="1">
      <alignment horizontal="right" vertical="center"/>
    </xf>
    <xf numFmtId="0" fontId="28" fillId="0" borderId="1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167" fontId="27" fillId="7" borderId="1" xfId="1" applyNumberFormat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167" fontId="27" fillId="0" borderId="1" xfId="1" applyNumberFormat="1" applyFont="1" applyBorder="1" applyAlignment="1">
      <alignment horizontal="center" vertical="center"/>
    </xf>
    <xf numFmtId="0" fontId="27" fillId="20" borderId="1" xfId="1" applyFont="1" applyFill="1" applyBorder="1" applyAlignment="1">
      <alignment horizontal="center" vertical="center"/>
    </xf>
    <xf numFmtId="0" fontId="27" fillId="17" borderId="1" xfId="1" applyFont="1" applyFill="1" applyBorder="1" applyAlignment="1">
      <alignment horizontal="center" vertical="center"/>
    </xf>
    <xf numFmtId="166" fontId="28" fillId="21" borderId="1" xfId="0" applyNumberFormat="1" applyFont="1" applyFill="1" applyBorder="1" applyAlignment="1">
      <alignment horizontal="left" vertical="center"/>
    </xf>
    <xf numFmtId="168" fontId="27" fillId="21" borderId="1" xfId="0" applyNumberFormat="1" applyFont="1" applyFill="1" applyBorder="1" applyAlignment="1">
      <alignment horizontal="right" vertical="center"/>
    </xf>
    <xf numFmtId="0" fontId="7" fillId="7" borderId="1" xfId="1" applyFont="1" applyFill="1" applyBorder="1" applyAlignment="1">
      <alignment horizontal="center" vertical="center"/>
    </xf>
    <xf numFmtId="20" fontId="27" fillId="7" borderId="1" xfId="1" applyNumberFormat="1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vertical="center"/>
    </xf>
    <xf numFmtId="0" fontId="27" fillId="7" borderId="1" xfId="1" applyFont="1" applyFill="1" applyBorder="1" applyAlignment="1">
      <alignment vertical="center"/>
    </xf>
    <xf numFmtId="0" fontId="28" fillId="7" borderId="1" xfId="1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center" vertical="center"/>
    </xf>
    <xf numFmtId="0" fontId="27" fillId="14" borderId="1" xfId="1" applyFont="1" applyFill="1" applyBorder="1" applyAlignment="1">
      <alignment horizontal="center" vertical="center"/>
    </xf>
    <xf numFmtId="0" fontId="27" fillId="19" borderId="1" xfId="1" applyFont="1" applyFill="1" applyBorder="1" applyAlignment="1">
      <alignment horizontal="center" vertical="center"/>
    </xf>
    <xf numFmtId="166" fontId="28" fillId="6" borderId="1" xfId="0" applyNumberFormat="1" applyFont="1" applyFill="1" applyBorder="1" applyAlignment="1">
      <alignment horizontal="left" vertical="center"/>
    </xf>
    <xf numFmtId="168" fontId="27" fillId="6" borderId="1" xfId="0" applyNumberFormat="1" applyFont="1" applyFill="1" applyBorder="1" applyAlignment="1">
      <alignment horizontal="right" vertical="center"/>
    </xf>
    <xf numFmtId="0" fontId="28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left" vertical="center"/>
    </xf>
    <xf numFmtId="0" fontId="27" fillId="22" borderId="1" xfId="1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vertical="center"/>
    </xf>
    <xf numFmtId="0" fontId="27" fillId="25" borderId="1" xfId="0" applyFont="1" applyFill="1" applyBorder="1" applyAlignment="1">
      <alignment vertical="center"/>
    </xf>
    <xf numFmtId="166" fontId="28" fillId="25" borderId="1" xfId="0" applyNumberFormat="1" applyFont="1" applyFill="1" applyBorder="1" applyAlignment="1">
      <alignment horizontal="left" vertical="center"/>
    </xf>
    <xf numFmtId="168" fontId="27" fillId="25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0" fontId="27" fillId="25" borderId="1" xfId="1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 textRotation="90"/>
    </xf>
    <xf numFmtId="166" fontId="28" fillId="26" borderId="1" xfId="0" applyNumberFormat="1" applyFont="1" applyFill="1" applyBorder="1" applyAlignment="1">
      <alignment horizontal="left" vertical="center"/>
    </xf>
    <xf numFmtId="168" fontId="27" fillId="26" borderId="1" xfId="0" applyNumberFormat="1" applyFont="1" applyFill="1" applyBorder="1" applyAlignment="1">
      <alignment horizontal="right" vertical="center"/>
    </xf>
    <xf numFmtId="0" fontId="28" fillId="26" borderId="1" xfId="0" applyFont="1" applyFill="1" applyBorder="1" applyAlignment="1">
      <alignment vertical="center"/>
    </xf>
    <xf numFmtId="0" fontId="27" fillId="26" borderId="1" xfId="0" applyFont="1" applyFill="1" applyBorder="1" applyAlignment="1">
      <alignment vertical="center"/>
    </xf>
    <xf numFmtId="0" fontId="27" fillId="26" borderId="1" xfId="0" applyFont="1" applyFill="1" applyBorder="1" applyAlignment="1">
      <alignment horizontal="center" vertical="center"/>
    </xf>
    <xf numFmtId="0" fontId="27" fillId="26" borderId="1" xfId="1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textRotation="90"/>
    </xf>
    <xf numFmtId="1" fontId="6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6" fontId="28" fillId="0" borderId="1" xfId="0" applyNumberFormat="1" applyFont="1" applyBorder="1" applyAlignment="1">
      <alignment horizontal="left" vertical="center"/>
    </xf>
    <xf numFmtId="168" fontId="2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169" fontId="52" fillId="0" borderId="0" xfId="0" applyNumberFormat="1" applyFont="1" applyAlignment="1">
      <alignment vertical="center"/>
    </xf>
    <xf numFmtId="169" fontId="51" fillId="0" borderId="0" xfId="0" applyNumberFormat="1" applyFont="1" applyAlignment="1">
      <alignment horizontal="left" vertical="center"/>
    </xf>
    <xf numFmtId="165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165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64" fontId="5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 vertical="center"/>
    </xf>
    <xf numFmtId="165" fontId="53" fillId="0" borderId="0" xfId="0" applyNumberFormat="1" applyFont="1" applyAlignment="1">
      <alignment horizontal="right" vertical="center"/>
    </xf>
    <xf numFmtId="165" fontId="48" fillId="7" borderId="7" xfId="0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left" vertical="center"/>
    </xf>
    <xf numFmtId="168" fontId="13" fillId="0" borderId="1" xfId="0" applyNumberFormat="1" applyFont="1" applyBorder="1" applyAlignment="1">
      <alignment horizontal="right" vertical="center"/>
    </xf>
    <xf numFmtId="0" fontId="36" fillId="0" borderId="1" xfId="1" applyFont="1" applyBorder="1" applyAlignment="1">
      <alignment vertical="center"/>
    </xf>
    <xf numFmtId="20" fontId="27" fillId="0" borderId="1" xfId="1" applyNumberFormat="1" applyFont="1" applyBorder="1" applyAlignment="1">
      <alignment horizontal="center" vertical="center"/>
    </xf>
    <xf numFmtId="165" fontId="4" fillId="23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right" vertical="center"/>
    </xf>
    <xf numFmtId="170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3" fillId="7" borderId="1" xfId="0" applyNumberFormat="1" applyFont="1" applyFill="1" applyBorder="1" applyAlignment="1">
      <alignment horizontal="center" vertical="center"/>
    </xf>
    <xf numFmtId="165" fontId="57" fillId="0" borderId="0" xfId="0" applyNumberFormat="1" applyFont="1" applyAlignment="1">
      <alignment horizontal="right" vertical="center"/>
    </xf>
    <xf numFmtId="0" fontId="28" fillId="7" borderId="1" xfId="0" applyFont="1" applyFill="1" applyBorder="1" applyAlignment="1">
      <alignment horizontal="center" textRotation="90"/>
    </xf>
    <xf numFmtId="0" fontId="25" fillId="10" borderId="3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164" fontId="49" fillId="19" borderId="0" xfId="0" applyNumberFormat="1" applyFont="1" applyFill="1" applyAlignment="1">
      <alignment horizontal="center" vertical="center"/>
    </xf>
    <xf numFmtId="0" fontId="49" fillId="15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4" fillId="23" borderId="0" xfId="0" applyNumberFormat="1" applyFont="1" applyFill="1" applyAlignment="1">
      <alignment horizontal="center" vertic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99FFCC"/>
      <color rgb="FF9966FF"/>
      <color rgb="FF00CC00"/>
      <color rgb="FFFF00FF"/>
      <color rgb="FFFFFF00"/>
      <color rgb="FFFF99FF"/>
      <color rgb="FFFF66FF"/>
      <color rgb="FFFFCCFF"/>
      <color rgb="FF00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9960" y="995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366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341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349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365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320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6" name="Textfeld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342</xdr:row>
      <xdr:rowOff>0</xdr:rowOff>
    </xdr:from>
    <xdr:ext cx="184731" cy="264560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429500" y="10612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429500" y="105811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345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429500" y="102687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354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442200" y="1144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8" name="Textfeld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59" name="Textfeld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60" name="Textfeld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61" name="Textfeld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362" name="Textfeld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429500" y="115183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3" name="Textfeld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4" name="Textfeld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5" name="Textfeld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6" name="Textfeld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7" name="Textfeld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8" name="Textfeld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69" name="Textfeld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70" name="Textfeld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71" name="Textfeld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372" name="Textfeld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429500" y="115496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3" name="Textfeld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4" name="Textfeld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5" name="Textfeld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6" name="Textfeld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7" name="Textfeld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8" name="Textfeld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399" name="Textfeld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0" name="Textfeld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1" name="Textfeld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2" name="Textfeld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3" name="Textfeld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4" name="Textfeld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5" name="Textfeld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6" name="Textfeld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7" name="Textfeld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8" name="Textfeld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09" name="Textfeld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0" name="Textfeld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1" name="Textfeld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2" name="Textfeld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3" name="Textfeld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4" name="Textfeld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5" name="Textfeld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6" name="Textfeld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417" name="Textfeld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429500" y="10987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3" name="Textfeld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4" name="Textfeld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5" name="Textfeld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6" name="Textfeld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7" name="Textfeld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8" name="Textfeld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79" name="Textfeld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0" name="Textfeld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1" name="Textfeld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2" name="Textfeld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3" name="Textfeld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4" name="Textfeld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5" name="Textfeld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6" name="Textfeld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7" name="Textfeld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8" name="Textfeld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89" name="Textfeld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90" name="Textfeld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91" name="Textfeld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392" name="Textfeld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442200" y="1135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twoCellAnchor editAs="oneCell">
    <xdr:from>
      <xdr:col>1</xdr:col>
      <xdr:colOff>88900</xdr:colOff>
      <xdr:row>369</xdr:row>
      <xdr:rowOff>247650</xdr:rowOff>
    </xdr:from>
    <xdr:to>
      <xdr:col>20</xdr:col>
      <xdr:colOff>218175</xdr:colOff>
      <xdr:row>374</xdr:row>
      <xdr:rowOff>12700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8B3830-E023-5F0F-3BEF-F779EF0B8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00" y="119691150"/>
          <a:ext cx="18394597" cy="1543050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18" name="Textfeld 417">
          <a:extLst>
            <a:ext uri="{FF2B5EF4-FFF2-40B4-BE49-F238E27FC236}">
              <a16:creationId xmlns:a16="http://schemas.microsoft.com/office/drawing/2014/main" id="{2CECE4AA-3C08-44DB-80E9-505368EB2FB9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19" name="Textfeld 418">
          <a:extLst>
            <a:ext uri="{FF2B5EF4-FFF2-40B4-BE49-F238E27FC236}">
              <a16:creationId xmlns:a16="http://schemas.microsoft.com/office/drawing/2014/main" id="{971D7EC0-1086-4A6A-A79A-E6346F44095F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20" name="Textfeld 419">
          <a:extLst>
            <a:ext uri="{FF2B5EF4-FFF2-40B4-BE49-F238E27FC236}">
              <a16:creationId xmlns:a16="http://schemas.microsoft.com/office/drawing/2014/main" id="{6E26BEA1-3123-45E4-B873-A79A73F2A7E2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21" name="Textfeld 420">
          <a:extLst>
            <a:ext uri="{FF2B5EF4-FFF2-40B4-BE49-F238E27FC236}">
              <a16:creationId xmlns:a16="http://schemas.microsoft.com/office/drawing/2014/main" id="{F1FA9E36-59C1-469D-831C-66695BB99132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347</xdr:row>
      <xdr:rowOff>0</xdr:rowOff>
    </xdr:from>
    <xdr:ext cx="184731" cy="264560"/>
    <xdr:sp macro="" textlink="">
      <xdr:nvSpPr>
        <xdr:cNvPr id="422" name="Textfeld 421">
          <a:extLst>
            <a:ext uri="{FF2B5EF4-FFF2-40B4-BE49-F238E27FC236}">
              <a16:creationId xmlns:a16="http://schemas.microsoft.com/office/drawing/2014/main" id="{D4BF836A-360F-4BD4-8D32-3C0355862C80}"/>
            </a:ext>
          </a:extLst>
        </xdr:cNvPr>
        <xdr:cNvSpPr txBox="1"/>
      </xdr:nvSpPr>
      <xdr:spPr>
        <a:xfrm>
          <a:off x="7556500" y="11405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3" name="Textfeld 422">
          <a:extLst>
            <a:ext uri="{FF2B5EF4-FFF2-40B4-BE49-F238E27FC236}">
              <a16:creationId xmlns:a16="http://schemas.microsoft.com/office/drawing/2014/main" id="{8F415EE1-96C9-4FCE-91BA-0D084ABCDC6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4" name="Textfeld 423">
          <a:extLst>
            <a:ext uri="{FF2B5EF4-FFF2-40B4-BE49-F238E27FC236}">
              <a16:creationId xmlns:a16="http://schemas.microsoft.com/office/drawing/2014/main" id="{8FD98582-0551-4098-BA09-4697E98A62F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5" name="Textfeld 424">
          <a:extLst>
            <a:ext uri="{FF2B5EF4-FFF2-40B4-BE49-F238E27FC236}">
              <a16:creationId xmlns:a16="http://schemas.microsoft.com/office/drawing/2014/main" id="{930061A8-D0EB-4E3F-A68C-28612F73A1FA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6" name="Textfeld 425">
          <a:extLst>
            <a:ext uri="{FF2B5EF4-FFF2-40B4-BE49-F238E27FC236}">
              <a16:creationId xmlns:a16="http://schemas.microsoft.com/office/drawing/2014/main" id="{F8E8947A-D679-4301-8292-2C1DB380266B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7" name="Textfeld 426">
          <a:extLst>
            <a:ext uri="{FF2B5EF4-FFF2-40B4-BE49-F238E27FC236}">
              <a16:creationId xmlns:a16="http://schemas.microsoft.com/office/drawing/2014/main" id="{B915068D-1D9E-4639-B9C3-9A95829FDAA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8" name="Textfeld 427">
          <a:extLst>
            <a:ext uri="{FF2B5EF4-FFF2-40B4-BE49-F238E27FC236}">
              <a16:creationId xmlns:a16="http://schemas.microsoft.com/office/drawing/2014/main" id="{FF5375D5-F2D6-48CD-A60C-BF63B490157E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29" name="Textfeld 428">
          <a:extLst>
            <a:ext uri="{FF2B5EF4-FFF2-40B4-BE49-F238E27FC236}">
              <a16:creationId xmlns:a16="http://schemas.microsoft.com/office/drawing/2014/main" id="{CB781F45-E55F-4E48-92CC-BBFF12EEA79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0" name="Textfeld 429">
          <a:extLst>
            <a:ext uri="{FF2B5EF4-FFF2-40B4-BE49-F238E27FC236}">
              <a16:creationId xmlns:a16="http://schemas.microsoft.com/office/drawing/2014/main" id="{688F1DB3-F778-4592-9862-9C3CDC6829E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1" name="Textfeld 430">
          <a:extLst>
            <a:ext uri="{FF2B5EF4-FFF2-40B4-BE49-F238E27FC236}">
              <a16:creationId xmlns:a16="http://schemas.microsoft.com/office/drawing/2014/main" id="{F4E951D5-6F8E-4F48-998B-E6CFFC12FA56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2" name="Textfeld 431">
          <a:extLst>
            <a:ext uri="{FF2B5EF4-FFF2-40B4-BE49-F238E27FC236}">
              <a16:creationId xmlns:a16="http://schemas.microsoft.com/office/drawing/2014/main" id="{FDEBEBC0-39B3-4B70-BA5C-0FB7A0E3F69F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3" name="Textfeld 432">
          <a:extLst>
            <a:ext uri="{FF2B5EF4-FFF2-40B4-BE49-F238E27FC236}">
              <a16:creationId xmlns:a16="http://schemas.microsoft.com/office/drawing/2014/main" id="{C065FC76-B695-4974-B40E-7EDBEC428087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4" name="Textfeld 433">
          <a:extLst>
            <a:ext uri="{FF2B5EF4-FFF2-40B4-BE49-F238E27FC236}">
              <a16:creationId xmlns:a16="http://schemas.microsoft.com/office/drawing/2014/main" id="{19F5A9B7-B949-430C-9B59-4B2F9C7852D1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5" name="Textfeld 434">
          <a:extLst>
            <a:ext uri="{FF2B5EF4-FFF2-40B4-BE49-F238E27FC236}">
              <a16:creationId xmlns:a16="http://schemas.microsoft.com/office/drawing/2014/main" id="{F729656E-BA9C-4626-A1B2-F65F806146D5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6" name="Textfeld 435">
          <a:extLst>
            <a:ext uri="{FF2B5EF4-FFF2-40B4-BE49-F238E27FC236}">
              <a16:creationId xmlns:a16="http://schemas.microsoft.com/office/drawing/2014/main" id="{A2194AE6-C543-44E8-8F25-367E37AD84E2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338</xdr:row>
      <xdr:rowOff>0</xdr:rowOff>
    </xdr:from>
    <xdr:ext cx="184731" cy="264560"/>
    <xdr:sp macro="" textlink="">
      <xdr:nvSpPr>
        <xdr:cNvPr id="437" name="Textfeld 436">
          <a:extLst>
            <a:ext uri="{FF2B5EF4-FFF2-40B4-BE49-F238E27FC236}">
              <a16:creationId xmlns:a16="http://schemas.microsoft.com/office/drawing/2014/main" id="{C54CBBE4-69B0-4F2C-9B72-896ACAB10E60}"/>
            </a:ext>
          </a:extLst>
        </xdr:cNvPr>
        <xdr:cNvSpPr txBox="1"/>
      </xdr:nvSpPr>
      <xdr:spPr>
        <a:xfrm>
          <a:off x="7556500" y="110970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8" name="Textfeld 437">
          <a:extLst>
            <a:ext uri="{FF2B5EF4-FFF2-40B4-BE49-F238E27FC236}">
              <a16:creationId xmlns:a16="http://schemas.microsoft.com/office/drawing/2014/main" id="{D4839550-3AB6-43B5-9372-6F84CF617CAC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39" name="Textfeld 438">
          <a:extLst>
            <a:ext uri="{FF2B5EF4-FFF2-40B4-BE49-F238E27FC236}">
              <a16:creationId xmlns:a16="http://schemas.microsoft.com/office/drawing/2014/main" id="{1D8736BF-4455-4FB5-AC0E-7662B323E248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0" name="Textfeld 439">
          <a:extLst>
            <a:ext uri="{FF2B5EF4-FFF2-40B4-BE49-F238E27FC236}">
              <a16:creationId xmlns:a16="http://schemas.microsoft.com/office/drawing/2014/main" id="{044DE5D8-5C98-44E7-A578-FB20DD9D1316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1" name="Textfeld 440">
          <a:extLst>
            <a:ext uri="{FF2B5EF4-FFF2-40B4-BE49-F238E27FC236}">
              <a16:creationId xmlns:a16="http://schemas.microsoft.com/office/drawing/2014/main" id="{9CA0C25F-1AD1-4235-815D-C98DD6D3F68D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2" name="Textfeld 441">
          <a:extLst>
            <a:ext uri="{FF2B5EF4-FFF2-40B4-BE49-F238E27FC236}">
              <a16:creationId xmlns:a16="http://schemas.microsoft.com/office/drawing/2014/main" id="{760582A8-B638-41C6-8990-095FA9D2F05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3" name="Textfeld 442">
          <a:extLst>
            <a:ext uri="{FF2B5EF4-FFF2-40B4-BE49-F238E27FC236}">
              <a16:creationId xmlns:a16="http://schemas.microsoft.com/office/drawing/2014/main" id="{4CB26F1E-53AA-4118-92E0-A772F4DD0448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4" name="Textfeld 443">
          <a:extLst>
            <a:ext uri="{FF2B5EF4-FFF2-40B4-BE49-F238E27FC236}">
              <a16:creationId xmlns:a16="http://schemas.microsoft.com/office/drawing/2014/main" id="{C26299D6-0E7B-4083-B9D5-D9A0204E4AD4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5" name="Textfeld 444">
          <a:extLst>
            <a:ext uri="{FF2B5EF4-FFF2-40B4-BE49-F238E27FC236}">
              <a16:creationId xmlns:a16="http://schemas.microsoft.com/office/drawing/2014/main" id="{E4BBD13B-898B-490F-A9EA-91F21D99CB6A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6" name="Textfeld 445">
          <a:extLst>
            <a:ext uri="{FF2B5EF4-FFF2-40B4-BE49-F238E27FC236}">
              <a16:creationId xmlns:a16="http://schemas.microsoft.com/office/drawing/2014/main" id="{E0E92935-3803-477D-9EAE-9E23885B41AC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7" name="Textfeld 446">
          <a:extLst>
            <a:ext uri="{FF2B5EF4-FFF2-40B4-BE49-F238E27FC236}">
              <a16:creationId xmlns:a16="http://schemas.microsoft.com/office/drawing/2014/main" id="{6A059C62-5952-4078-9C20-496052A92B1E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8" name="Textfeld 447">
          <a:extLst>
            <a:ext uri="{FF2B5EF4-FFF2-40B4-BE49-F238E27FC236}">
              <a16:creationId xmlns:a16="http://schemas.microsoft.com/office/drawing/2014/main" id="{17C0BF7F-2BB9-4F00-9344-F67248319725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49" name="Textfeld 448">
          <a:extLst>
            <a:ext uri="{FF2B5EF4-FFF2-40B4-BE49-F238E27FC236}">
              <a16:creationId xmlns:a16="http://schemas.microsoft.com/office/drawing/2014/main" id="{CDFABE4E-A891-4B9F-88F8-7A02C95073F0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50" name="Textfeld 449">
          <a:extLst>
            <a:ext uri="{FF2B5EF4-FFF2-40B4-BE49-F238E27FC236}">
              <a16:creationId xmlns:a16="http://schemas.microsoft.com/office/drawing/2014/main" id="{A670D4F0-7D30-4C2F-9218-3EB30A373BB3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51" name="Textfeld 450">
          <a:extLst>
            <a:ext uri="{FF2B5EF4-FFF2-40B4-BE49-F238E27FC236}">
              <a16:creationId xmlns:a16="http://schemas.microsoft.com/office/drawing/2014/main" id="{F6F093D9-AC25-4834-AABA-0913C1DC4D8E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452" name="Textfeld 451">
          <a:extLst>
            <a:ext uri="{FF2B5EF4-FFF2-40B4-BE49-F238E27FC236}">
              <a16:creationId xmlns:a16="http://schemas.microsoft.com/office/drawing/2014/main" id="{CCA16EFD-6EF3-4BBC-8FE8-4300F3108AF7}"/>
            </a:ext>
          </a:extLst>
        </xdr:cNvPr>
        <xdr:cNvSpPr txBox="1"/>
      </xdr:nvSpPr>
      <xdr:spPr>
        <a:xfrm>
          <a:off x="7556500" y="110662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3" name="Textfeld 452">
          <a:extLst>
            <a:ext uri="{FF2B5EF4-FFF2-40B4-BE49-F238E27FC236}">
              <a16:creationId xmlns:a16="http://schemas.microsoft.com/office/drawing/2014/main" id="{FEE5009C-E60C-4819-A0E5-80A44B70DCD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4" name="Textfeld 453">
          <a:extLst>
            <a:ext uri="{FF2B5EF4-FFF2-40B4-BE49-F238E27FC236}">
              <a16:creationId xmlns:a16="http://schemas.microsoft.com/office/drawing/2014/main" id="{32C11977-7746-46A3-9A59-73298FA01AB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5" name="Textfeld 454">
          <a:extLst>
            <a:ext uri="{FF2B5EF4-FFF2-40B4-BE49-F238E27FC236}">
              <a16:creationId xmlns:a16="http://schemas.microsoft.com/office/drawing/2014/main" id="{75DF2CFB-700A-4661-9967-C9F969837B1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6" name="Textfeld 455">
          <a:extLst>
            <a:ext uri="{FF2B5EF4-FFF2-40B4-BE49-F238E27FC236}">
              <a16:creationId xmlns:a16="http://schemas.microsoft.com/office/drawing/2014/main" id="{CC1985FE-22A2-48B4-B1FF-4EFDA103089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7" name="Textfeld 456">
          <a:extLst>
            <a:ext uri="{FF2B5EF4-FFF2-40B4-BE49-F238E27FC236}">
              <a16:creationId xmlns:a16="http://schemas.microsoft.com/office/drawing/2014/main" id="{EA354A09-5D88-452E-AD77-341523EEAF4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8" name="Textfeld 457">
          <a:extLst>
            <a:ext uri="{FF2B5EF4-FFF2-40B4-BE49-F238E27FC236}">
              <a16:creationId xmlns:a16="http://schemas.microsoft.com/office/drawing/2014/main" id="{B7827122-5B79-4721-A6AE-1B24DA66CD4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59" name="Textfeld 458">
          <a:extLst>
            <a:ext uri="{FF2B5EF4-FFF2-40B4-BE49-F238E27FC236}">
              <a16:creationId xmlns:a16="http://schemas.microsoft.com/office/drawing/2014/main" id="{6E569494-9D36-4A4E-A47F-CD7DA21A696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0" name="Textfeld 459">
          <a:extLst>
            <a:ext uri="{FF2B5EF4-FFF2-40B4-BE49-F238E27FC236}">
              <a16:creationId xmlns:a16="http://schemas.microsoft.com/office/drawing/2014/main" id="{CD1209E7-6584-428A-B6A6-733F5A12FF4C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1" name="Textfeld 460">
          <a:extLst>
            <a:ext uri="{FF2B5EF4-FFF2-40B4-BE49-F238E27FC236}">
              <a16:creationId xmlns:a16="http://schemas.microsoft.com/office/drawing/2014/main" id="{FEC72B1C-551B-4E3C-8B25-EDE527243A8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2" name="Textfeld 461">
          <a:extLst>
            <a:ext uri="{FF2B5EF4-FFF2-40B4-BE49-F238E27FC236}">
              <a16:creationId xmlns:a16="http://schemas.microsoft.com/office/drawing/2014/main" id="{39759F13-2B10-449C-9386-AD89E043024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3" name="Textfeld 462">
          <a:extLst>
            <a:ext uri="{FF2B5EF4-FFF2-40B4-BE49-F238E27FC236}">
              <a16:creationId xmlns:a16="http://schemas.microsoft.com/office/drawing/2014/main" id="{C57AE4BD-0421-4D80-A1CB-154E62AA5AF1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4" name="Textfeld 463">
          <a:extLst>
            <a:ext uri="{FF2B5EF4-FFF2-40B4-BE49-F238E27FC236}">
              <a16:creationId xmlns:a16="http://schemas.microsoft.com/office/drawing/2014/main" id="{7B5C8D7A-DBCD-4E18-A360-FF5102C455F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5" name="Textfeld 464">
          <a:extLst>
            <a:ext uri="{FF2B5EF4-FFF2-40B4-BE49-F238E27FC236}">
              <a16:creationId xmlns:a16="http://schemas.microsoft.com/office/drawing/2014/main" id="{46A0F2CB-FC12-48E9-84AB-7BC8D6C46144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6" name="Textfeld 465">
          <a:extLst>
            <a:ext uri="{FF2B5EF4-FFF2-40B4-BE49-F238E27FC236}">
              <a16:creationId xmlns:a16="http://schemas.microsoft.com/office/drawing/2014/main" id="{B757F5F1-C202-4AEE-9A43-6D7B262F42B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7" name="Textfeld 466">
          <a:extLst>
            <a:ext uri="{FF2B5EF4-FFF2-40B4-BE49-F238E27FC236}">
              <a16:creationId xmlns:a16="http://schemas.microsoft.com/office/drawing/2014/main" id="{2A173701-A253-4BBF-A740-B12D6F7A9C7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8" name="Textfeld 467">
          <a:extLst>
            <a:ext uri="{FF2B5EF4-FFF2-40B4-BE49-F238E27FC236}">
              <a16:creationId xmlns:a16="http://schemas.microsoft.com/office/drawing/2014/main" id="{1FD32439-C82A-44E7-B7E6-ED05DC3AC10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69" name="Textfeld 468">
          <a:extLst>
            <a:ext uri="{FF2B5EF4-FFF2-40B4-BE49-F238E27FC236}">
              <a16:creationId xmlns:a16="http://schemas.microsoft.com/office/drawing/2014/main" id="{4A36B06B-739D-4976-ADF1-66FA4B0D759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0" name="Textfeld 469">
          <a:extLst>
            <a:ext uri="{FF2B5EF4-FFF2-40B4-BE49-F238E27FC236}">
              <a16:creationId xmlns:a16="http://schemas.microsoft.com/office/drawing/2014/main" id="{C6DEA359-86CA-4557-BA6D-D08FF136B0F4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1" name="Textfeld 470">
          <a:extLst>
            <a:ext uri="{FF2B5EF4-FFF2-40B4-BE49-F238E27FC236}">
              <a16:creationId xmlns:a16="http://schemas.microsoft.com/office/drawing/2014/main" id="{0A66F239-A8C9-4BA8-8675-E6954A5A07DA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2" name="Textfeld 471">
          <a:extLst>
            <a:ext uri="{FF2B5EF4-FFF2-40B4-BE49-F238E27FC236}">
              <a16:creationId xmlns:a16="http://schemas.microsoft.com/office/drawing/2014/main" id="{B66ABDAA-10EA-4409-9113-AC2238E59522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3" name="Textfeld 472">
          <a:extLst>
            <a:ext uri="{FF2B5EF4-FFF2-40B4-BE49-F238E27FC236}">
              <a16:creationId xmlns:a16="http://schemas.microsoft.com/office/drawing/2014/main" id="{BAFA633D-F913-4648-881A-3182A086CA6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4" name="Textfeld 473">
          <a:extLst>
            <a:ext uri="{FF2B5EF4-FFF2-40B4-BE49-F238E27FC236}">
              <a16:creationId xmlns:a16="http://schemas.microsoft.com/office/drawing/2014/main" id="{54F4CB7D-8E68-4D67-9F95-4E8739A29F2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5" name="Textfeld 474">
          <a:extLst>
            <a:ext uri="{FF2B5EF4-FFF2-40B4-BE49-F238E27FC236}">
              <a16:creationId xmlns:a16="http://schemas.microsoft.com/office/drawing/2014/main" id="{B780E70A-5A42-41BE-A125-FDC7EC0193DE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6" name="Textfeld 475">
          <a:extLst>
            <a:ext uri="{FF2B5EF4-FFF2-40B4-BE49-F238E27FC236}">
              <a16:creationId xmlns:a16="http://schemas.microsoft.com/office/drawing/2014/main" id="{4127104B-D9EF-4DEB-9C09-0A594BD316E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7" name="Textfeld 476">
          <a:extLst>
            <a:ext uri="{FF2B5EF4-FFF2-40B4-BE49-F238E27FC236}">
              <a16:creationId xmlns:a16="http://schemas.microsoft.com/office/drawing/2014/main" id="{76D5201E-169D-44BA-9B7C-1C057A802938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8" name="Textfeld 477">
          <a:extLst>
            <a:ext uri="{FF2B5EF4-FFF2-40B4-BE49-F238E27FC236}">
              <a16:creationId xmlns:a16="http://schemas.microsoft.com/office/drawing/2014/main" id="{50EE6ECB-F252-4998-867B-F1A87DFBD4EC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79" name="Textfeld 478">
          <a:extLst>
            <a:ext uri="{FF2B5EF4-FFF2-40B4-BE49-F238E27FC236}">
              <a16:creationId xmlns:a16="http://schemas.microsoft.com/office/drawing/2014/main" id="{EEF860C6-56C5-40D5-9E14-76775FA35BB9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0" name="Textfeld 479">
          <a:extLst>
            <a:ext uri="{FF2B5EF4-FFF2-40B4-BE49-F238E27FC236}">
              <a16:creationId xmlns:a16="http://schemas.microsoft.com/office/drawing/2014/main" id="{55EE11BA-D7FE-4ADE-9182-54A520B7331E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1" name="Textfeld 480">
          <a:extLst>
            <a:ext uri="{FF2B5EF4-FFF2-40B4-BE49-F238E27FC236}">
              <a16:creationId xmlns:a16="http://schemas.microsoft.com/office/drawing/2014/main" id="{E0812FBB-5723-4365-A4A7-A86742E3872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2" name="Textfeld 481">
          <a:extLst>
            <a:ext uri="{FF2B5EF4-FFF2-40B4-BE49-F238E27FC236}">
              <a16:creationId xmlns:a16="http://schemas.microsoft.com/office/drawing/2014/main" id="{9F76546F-C853-412C-95A9-23F7079A2CC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3" name="Textfeld 482">
          <a:extLst>
            <a:ext uri="{FF2B5EF4-FFF2-40B4-BE49-F238E27FC236}">
              <a16:creationId xmlns:a16="http://schemas.microsoft.com/office/drawing/2014/main" id="{34B1DA1C-95B2-4CFB-8DA6-103FA2A0F305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4" name="Textfeld 483">
          <a:extLst>
            <a:ext uri="{FF2B5EF4-FFF2-40B4-BE49-F238E27FC236}">
              <a16:creationId xmlns:a16="http://schemas.microsoft.com/office/drawing/2014/main" id="{2C4874C0-CC72-4030-BE61-D71754976A06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5" name="Textfeld 484">
          <a:extLst>
            <a:ext uri="{FF2B5EF4-FFF2-40B4-BE49-F238E27FC236}">
              <a16:creationId xmlns:a16="http://schemas.microsoft.com/office/drawing/2014/main" id="{5993D978-5FE0-4EFB-A550-3CA7D2BA14B3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6" name="Textfeld 485">
          <a:extLst>
            <a:ext uri="{FF2B5EF4-FFF2-40B4-BE49-F238E27FC236}">
              <a16:creationId xmlns:a16="http://schemas.microsoft.com/office/drawing/2014/main" id="{CFE4AFB0-A76E-403E-A5AB-0B204062529D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7" name="Textfeld 486">
          <a:extLst>
            <a:ext uri="{FF2B5EF4-FFF2-40B4-BE49-F238E27FC236}">
              <a16:creationId xmlns:a16="http://schemas.microsoft.com/office/drawing/2014/main" id="{97A90437-9F0F-4FF2-9F2E-760C1681E38E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8" name="Textfeld 487">
          <a:extLst>
            <a:ext uri="{FF2B5EF4-FFF2-40B4-BE49-F238E27FC236}">
              <a16:creationId xmlns:a16="http://schemas.microsoft.com/office/drawing/2014/main" id="{0A2BDDB1-A992-4935-99B2-B51320749248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89" name="Textfeld 488">
          <a:extLst>
            <a:ext uri="{FF2B5EF4-FFF2-40B4-BE49-F238E27FC236}">
              <a16:creationId xmlns:a16="http://schemas.microsoft.com/office/drawing/2014/main" id="{44E7BB56-6C01-4742-86BC-2FA3D35D65BF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0" name="Textfeld 489">
          <a:extLst>
            <a:ext uri="{FF2B5EF4-FFF2-40B4-BE49-F238E27FC236}">
              <a16:creationId xmlns:a16="http://schemas.microsoft.com/office/drawing/2014/main" id="{4F724CFF-3C22-4EDC-A1F4-5CDA416C4B61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1" name="Textfeld 490">
          <a:extLst>
            <a:ext uri="{FF2B5EF4-FFF2-40B4-BE49-F238E27FC236}">
              <a16:creationId xmlns:a16="http://schemas.microsoft.com/office/drawing/2014/main" id="{15E9DAD6-FC15-455A-B62D-18E18291C629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2" name="Textfeld 491">
          <a:extLst>
            <a:ext uri="{FF2B5EF4-FFF2-40B4-BE49-F238E27FC236}">
              <a16:creationId xmlns:a16="http://schemas.microsoft.com/office/drawing/2014/main" id="{E1B36815-51AD-436D-A5AC-9AFFF03236E6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3" name="Textfeld 492">
          <a:extLst>
            <a:ext uri="{FF2B5EF4-FFF2-40B4-BE49-F238E27FC236}">
              <a16:creationId xmlns:a16="http://schemas.microsoft.com/office/drawing/2014/main" id="{E621CB4C-B462-4415-86E4-BA8A26861F0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4" name="Textfeld 493">
          <a:extLst>
            <a:ext uri="{FF2B5EF4-FFF2-40B4-BE49-F238E27FC236}">
              <a16:creationId xmlns:a16="http://schemas.microsoft.com/office/drawing/2014/main" id="{2924ED4D-5F9C-4C8D-A2F6-1E1B27DE7427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5" name="Textfeld 494">
          <a:extLst>
            <a:ext uri="{FF2B5EF4-FFF2-40B4-BE49-F238E27FC236}">
              <a16:creationId xmlns:a16="http://schemas.microsoft.com/office/drawing/2014/main" id="{466D1B3C-7FBC-4249-9165-8ECA9D3C13D0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6" name="Textfeld 495">
          <a:extLst>
            <a:ext uri="{FF2B5EF4-FFF2-40B4-BE49-F238E27FC236}">
              <a16:creationId xmlns:a16="http://schemas.microsoft.com/office/drawing/2014/main" id="{25B03FBE-309E-4640-9045-3CFD0368C196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497" name="Textfeld 496">
          <a:extLst>
            <a:ext uri="{FF2B5EF4-FFF2-40B4-BE49-F238E27FC236}">
              <a16:creationId xmlns:a16="http://schemas.microsoft.com/office/drawing/2014/main" id="{912E10B3-4AD5-4CDD-9BFC-CB47A27DF6AB}"/>
            </a:ext>
          </a:extLst>
        </xdr:cNvPr>
        <xdr:cNvSpPr txBox="1"/>
      </xdr:nvSpPr>
      <xdr:spPr>
        <a:xfrm>
          <a:off x="7556500" y="118509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498" name="Textfeld 497">
          <a:extLst>
            <a:ext uri="{FF2B5EF4-FFF2-40B4-BE49-F238E27FC236}">
              <a16:creationId xmlns:a16="http://schemas.microsoft.com/office/drawing/2014/main" id="{0349BE32-C224-4756-B175-AC3C27213A7B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499" name="Textfeld 498">
          <a:extLst>
            <a:ext uri="{FF2B5EF4-FFF2-40B4-BE49-F238E27FC236}">
              <a16:creationId xmlns:a16="http://schemas.microsoft.com/office/drawing/2014/main" id="{8AF0ECEC-078D-4756-B214-CA5BE7886DC5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0" name="Textfeld 499">
          <a:extLst>
            <a:ext uri="{FF2B5EF4-FFF2-40B4-BE49-F238E27FC236}">
              <a16:creationId xmlns:a16="http://schemas.microsoft.com/office/drawing/2014/main" id="{854A6E57-7B61-4E5A-A8D9-9C66384FC2D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1" name="Textfeld 500">
          <a:extLst>
            <a:ext uri="{FF2B5EF4-FFF2-40B4-BE49-F238E27FC236}">
              <a16:creationId xmlns:a16="http://schemas.microsoft.com/office/drawing/2014/main" id="{D9F59836-D3F0-4416-8BEA-A8F85A7DB4C1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2" name="Textfeld 501">
          <a:extLst>
            <a:ext uri="{FF2B5EF4-FFF2-40B4-BE49-F238E27FC236}">
              <a16:creationId xmlns:a16="http://schemas.microsoft.com/office/drawing/2014/main" id="{2196305B-4197-42FE-AFC9-2C3FEE33569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3" name="Textfeld 502">
          <a:extLst>
            <a:ext uri="{FF2B5EF4-FFF2-40B4-BE49-F238E27FC236}">
              <a16:creationId xmlns:a16="http://schemas.microsoft.com/office/drawing/2014/main" id="{9BA2F433-CD63-411F-847A-A7D40F3D3E55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4" name="Textfeld 503">
          <a:extLst>
            <a:ext uri="{FF2B5EF4-FFF2-40B4-BE49-F238E27FC236}">
              <a16:creationId xmlns:a16="http://schemas.microsoft.com/office/drawing/2014/main" id="{E80E5231-4415-4EA2-BA3F-6EBFDA3C7817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5" name="Textfeld 504">
          <a:extLst>
            <a:ext uri="{FF2B5EF4-FFF2-40B4-BE49-F238E27FC236}">
              <a16:creationId xmlns:a16="http://schemas.microsoft.com/office/drawing/2014/main" id="{D18EB5C0-3CC0-4683-92F4-E424F0DF3A6D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6" name="Textfeld 505">
          <a:extLst>
            <a:ext uri="{FF2B5EF4-FFF2-40B4-BE49-F238E27FC236}">
              <a16:creationId xmlns:a16="http://schemas.microsoft.com/office/drawing/2014/main" id="{A255EF32-5400-489F-95EC-2DFB4D4066AD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7" name="Textfeld 506">
          <a:extLst>
            <a:ext uri="{FF2B5EF4-FFF2-40B4-BE49-F238E27FC236}">
              <a16:creationId xmlns:a16="http://schemas.microsoft.com/office/drawing/2014/main" id="{26E3BDF7-E33C-4E68-AB79-EA4899978065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8" name="Textfeld 507">
          <a:extLst>
            <a:ext uri="{FF2B5EF4-FFF2-40B4-BE49-F238E27FC236}">
              <a16:creationId xmlns:a16="http://schemas.microsoft.com/office/drawing/2014/main" id="{AAB86537-0CB5-42F8-851D-2D82C416D10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09" name="Textfeld 508">
          <a:extLst>
            <a:ext uri="{FF2B5EF4-FFF2-40B4-BE49-F238E27FC236}">
              <a16:creationId xmlns:a16="http://schemas.microsoft.com/office/drawing/2014/main" id="{76AE068A-4EF7-46D0-B1DB-50176FE925FC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0" name="Textfeld 509">
          <a:extLst>
            <a:ext uri="{FF2B5EF4-FFF2-40B4-BE49-F238E27FC236}">
              <a16:creationId xmlns:a16="http://schemas.microsoft.com/office/drawing/2014/main" id="{28C55C85-2FDF-4F15-BBF2-43F74CC0AD6B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1" name="Textfeld 510">
          <a:extLst>
            <a:ext uri="{FF2B5EF4-FFF2-40B4-BE49-F238E27FC236}">
              <a16:creationId xmlns:a16="http://schemas.microsoft.com/office/drawing/2014/main" id="{471FD0F8-3F3F-4DEB-A80A-5465234567D2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2" name="Textfeld 511">
          <a:extLst>
            <a:ext uri="{FF2B5EF4-FFF2-40B4-BE49-F238E27FC236}">
              <a16:creationId xmlns:a16="http://schemas.microsoft.com/office/drawing/2014/main" id="{56D0BC7B-EF9C-4CA7-B8C4-59DDCBDBA7CB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3" name="Textfeld 512">
          <a:extLst>
            <a:ext uri="{FF2B5EF4-FFF2-40B4-BE49-F238E27FC236}">
              <a16:creationId xmlns:a16="http://schemas.microsoft.com/office/drawing/2014/main" id="{8DBA2220-5B96-4EB2-9B3A-3F4E6CC02CF3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4" name="Textfeld 513">
          <a:extLst>
            <a:ext uri="{FF2B5EF4-FFF2-40B4-BE49-F238E27FC236}">
              <a16:creationId xmlns:a16="http://schemas.microsoft.com/office/drawing/2014/main" id="{11593F8F-C61E-475A-99ED-121912C0A8BF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5" name="Textfeld 514">
          <a:extLst>
            <a:ext uri="{FF2B5EF4-FFF2-40B4-BE49-F238E27FC236}">
              <a16:creationId xmlns:a16="http://schemas.microsoft.com/office/drawing/2014/main" id="{9EE9C23F-839C-4BCC-B28C-24ED46EB6ED6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6" name="Textfeld 515">
          <a:extLst>
            <a:ext uri="{FF2B5EF4-FFF2-40B4-BE49-F238E27FC236}">
              <a16:creationId xmlns:a16="http://schemas.microsoft.com/office/drawing/2014/main" id="{2A354D79-1043-4336-9A53-A49F939F90E2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7" name="Textfeld 516">
          <a:extLst>
            <a:ext uri="{FF2B5EF4-FFF2-40B4-BE49-F238E27FC236}">
              <a16:creationId xmlns:a16="http://schemas.microsoft.com/office/drawing/2014/main" id="{091A645A-4D45-4892-8F29-E8531A462208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8" name="Textfeld 517">
          <a:extLst>
            <a:ext uri="{FF2B5EF4-FFF2-40B4-BE49-F238E27FC236}">
              <a16:creationId xmlns:a16="http://schemas.microsoft.com/office/drawing/2014/main" id="{318BAFDB-80F5-4186-A913-2A397122B65D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19" name="Textfeld 518">
          <a:extLst>
            <a:ext uri="{FF2B5EF4-FFF2-40B4-BE49-F238E27FC236}">
              <a16:creationId xmlns:a16="http://schemas.microsoft.com/office/drawing/2014/main" id="{9673DD4E-30DA-43A4-BD50-0F1EB048B033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20" name="Textfeld 519">
          <a:extLst>
            <a:ext uri="{FF2B5EF4-FFF2-40B4-BE49-F238E27FC236}">
              <a16:creationId xmlns:a16="http://schemas.microsoft.com/office/drawing/2014/main" id="{527E39E3-B9F1-4F37-BCC4-E890FE919612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21" name="Textfeld 520">
          <a:extLst>
            <a:ext uri="{FF2B5EF4-FFF2-40B4-BE49-F238E27FC236}">
              <a16:creationId xmlns:a16="http://schemas.microsoft.com/office/drawing/2014/main" id="{988B490A-BE30-44AA-9C85-182C4558E479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348</xdr:row>
      <xdr:rowOff>0</xdr:rowOff>
    </xdr:from>
    <xdr:ext cx="184731" cy="264560"/>
    <xdr:sp macro="" textlink="">
      <xdr:nvSpPr>
        <xdr:cNvPr id="522" name="Textfeld 521">
          <a:extLst>
            <a:ext uri="{FF2B5EF4-FFF2-40B4-BE49-F238E27FC236}">
              <a16:creationId xmlns:a16="http://schemas.microsoft.com/office/drawing/2014/main" id="{D9CC6FD4-D85F-415F-B87E-1DE2E1E96940}"/>
            </a:ext>
          </a:extLst>
        </xdr:cNvPr>
        <xdr:cNvSpPr txBox="1"/>
      </xdr:nvSpPr>
      <xdr:spPr>
        <a:xfrm>
          <a:off x="7556500" y="114671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3" name="Textfeld 522">
          <a:extLst>
            <a:ext uri="{FF2B5EF4-FFF2-40B4-BE49-F238E27FC236}">
              <a16:creationId xmlns:a16="http://schemas.microsoft.com/office/drawing/2014/main" id="{280473E3-A9E4-478B-B279-3E80EDA410AE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4" name="Textfeld 523">
          <a:extLst>
            <a:ext uri="{FF2B5EF4-FFF2-40B4-BE49-F238E27FC236}">
              <a16:creationId xmlns:a16="http://schemas.microsoft.com/office/drawing/2014/main" id="{363A7C97-6599-4B17-9BAD-3BF73DBDB3D5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5" name="Textfeld 524">
          <a:extLst>
            <a:ext uri="{FF2B5EF4-FFF2-40B4-BE49-F238E27FC236}">
              <a16:creationId xmlns:a16="http://schemas.microsoft.com/office/drawing/2014/main" id="{4FCFCD64-22F0-4B3F-979B-BC25CC199D45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6" name="Textfeld 525">
          <a:extLst>
            <a:ext uri="{FF2B5EF4-FFF2-40B4-BE49-F238E27FC236}">
              <a16:creationId xmlns:a16="http://schemas.microsoft.com/office/drawing/2014/main" id="{FEF4D50A-584C-4CF1-868E-A2F5466D701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7" name="Textfeld 526">
          <a:extLst>
            <a:ext uri="{FF2B5EF4-FFF2-40B4-BE49-F238E27FC236}">
              <a16:creationId xmlns:a16="http://schemas.microsoft.com/office/drawing/2014/main" id="{FAD775AC-21EB-470D-BFCA-EF7CEC176F89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8" name="Textfeld 527">
          <a:extLst>
            <a:ext uri="{FF2B5EF4-FFF2-40B4-BE49-F238E27FC236}">
              <a16:creationId xmlns:a16="http://schemas.microsoft.com/office/drawing/2014/main" id="{3F83B202-8B96-4423-B2A7-E59DD15885C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29" name="Textfeld 528">
          <a:extLst>
            <a:ext uri="{FF2B5EF4-FFF2-40B4-BE49-F238E27FC236}">
              <a16:creationId xmlns:a16="http://schemas.microsoft.com/office/drawing/2014/main" id="{BA3B6B49-1202-40AA-ADF1-4567A2712B81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30" name="Textfeld 529">
          <a:extLst>
            <a:ext uri="{FF2B5EF4-FFF2-40B4-BE49-F238E27FC236}">
              <a16:creationId xmlns:a16="http://schemas.microsoft.com/office/drawing/2014/main" id="{19573A32-6A2D-4634-B310-31524388A571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31" name="Textfeld 530">
          <a:extLst>
            <a:ext uri="{FF2B5EF4-FFF2-40B4-BE49-F238E27FC236}">
              <a16:creationId xmlns:a16="http://schemas.microsoft.com/office/drawing/2014/main" id="{DFD64356-A629-4507-B801-7ED4AB7100DB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32" name="Textfeld 531">
          <a:extLst>
            <a:ext uri="{FF2B5EF4-FFF2-40B4-BE49-F238E27FC236}">
              <a16:creationId xmlns:a16="http://schemas.microsoft.com/office/drawing/2014/main" id="{3945425C-A8F4-4BF3-BABC-651C70E0F07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3" name="Textfeld 532">
          <a:extLst>
            <a:ext uri="{FF2B5EF4-FFF2-40B4-BE49-F238E27FC236}">
              <a16:creationId xmlns:a16="http://schemas.microsoft.com/office/drawing/2014/main" id="{E2B08EFC-F10C-4236-99CB-03A0A691CF4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4" name="Textfeld 533">
          <a:extLst>
            <a:ext uri="{FF2B5EF4-FFF2-40B4-BE49-F238E27FC236}">
              <a16:creationId xmlns:a16="http://schemas.microsoft.com/office/drawing/2014/main" id="{CE47955B-3462-460D-882B-178D490EC741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5" name="Textfeld 534">
          <a:extLst>
            <a:ext uri="{FF2B5EF4-FFF2-40B4-BE49-F238E27FC236}">
              <a16:creationId xmlns:a16="http://schemas.microsoft.com/office/drawing/2014/main" id="{F38AAC71-1AD2-4ACA-A504-504AB06F3E7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6" name="Textfeld 535">
          <a:extLst>
            <a:ext uri="{FF2B5EF4-FFF2-40B4-BE49-F238E27FC236}">
              <a16:creationId xmlns:a16="http://schemas.microsoft.com/office/drawing/2014/main" id="{67F80716-5675-4907-B0E4-F19E7DC91ED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7" name="Textfeld 536">
          <a:extLst>
            <a:ext uri="{FF2B5EF4-FFF2-40B4-BE49-F238E27FC236}">
              <a16:creationId xmlns:a16="http://schemas.microsoft.com/office/drawing/2014/main" id="{BB4EB539-869B-4A32-A545-15D96DCE03F9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8" name="Textfeld 537">
          <a:extLst>
            <a:ext uri="{FF2B5EF4-FFF2-40B4-BE49-F238E27FC236}">
              <a16:creationId xmlns:a16="http://schemas.microsoft.com/office/drawing/2014/main" id="{95CC18E8-4432-42FC-AF87-3C034690E594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39" name="Textfeld 538">
          <a:extLst>
            <a:ext uri="{FF2B5EF4-FFF2-40B4-BE49-F238E27FC236}">
              <a16:creationId xmlns:a16="http://schemas.microsoft.com/office/drawing/2014/main" id="{DD20BCA8-F659-4D90-B214-76BEEFB3C109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0" name="Textfeld 539">
          <a:extLst>
            <a:ext uri="{FF2B5EF4-FFF2-40B4-BE49-F238E27FC236}">
              <a16:creationId xmlns:a16="http://schemas.microsoft.com/office/drawing/2014/main" id="{9B0176CD-D584-4912-BDBF-4E9B020F9EEF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1" name="Textfeld 540">
          <a:extLst>
            <a:ext uri="{FF2B5EF4-FFF2-40B4-BE49-F238E27FC236}">
              <a16:creationId xmlns:a16="http://schemas.microsoft.com/office/drawing/2014/main" id="{4CF223AA-83CF-40AB-A6E4-094337F9940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2" name="Textfeld 541">
          <a:extLst>
            <a:ext uri="{FF2B5EF4-FFF2-40B4-BE49-F238E27FC236}">
              <a16:creationId xmlns:a16="http://schemas.microsoft.com/office/drawing/2014/main" id="{2343FB0B-428E-4FB9-9EEB-5D86935B3585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3" name="Textfeld 542">
          <a:extLst>
            <a:ext uri="{FF2B5EF4-FFF2-40B4-BE49-F238E27FC236}">
              <a16:creationId xmlns:a16="http://schemas.microsoft.com/office/drawing/2014/main" id="{1F99C469-2773-4686-A97D-7F1E6ABAC09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4" name="Textfeld 543">
          <a:extLst>
            <a:ext uri="{FF2B5EF4-FFF2-40B4-BE49-F238E27FC236}">
              <a16:creationId xmlns:a16="http://schemas.microsoft.com/office/drawing/2014/main" id="{BFEB1190-9E88-406F-9AEA-03DA944DD88A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5" name="Textfeld 544">
          <a:extLst>
            <a:ext uri="{FF2B5EF4-FFF2-40B4-BE49-F238E27FC236}">
              <a16:creationId xmlns:a16="http://schemas.microsoft.com/office/drawing/2014/main" id="{6C660E23-7EDC-4708-8286-C5CB7046625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6" name="Textfeld 545">
          <a:extLst>
            <a:ext uri="{FF2B5EF4-FFF2-40B4-BE49-F238E27FC236}">
              <a16:creationId xmlns:a16="http://schemas.microsoft.com/office/drawing/2014/main" id="{1B207F41-3F3B-4203-A3EF-F3DCF35F588B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360</xdr:row>
      <xdr:rowOff>0</xdr:rowOff>
    </xdr:from>
    <xdr:ext cx="184731" cy="264560"/>
    <xdr:sp macro="" textlink="">
      <xdr:nvSpPr>
        <xdr:cNvPr id="547" name="Textfeld 546">
          <a:extLst>
            <a:ext uri="{FF2B5EF4-FFF2-40B4-BE49-F238E27FC236}">
              <a16:creationId xmlns:a16="http://schemas.microsoft.com/office/drawing/2014/main" id="{9C225A33-EA20-4EC0-979E-08F9FF2B70A3}"/>
            </a:ext>
          </a:extLst>
        </xdr:cNvPr>
        <xdr:cNvSpPr txBox="1"/>
      </xdr:nvSpPr>
      <xdr:spPr>
        <a:xfrm>
          <a:off x="7556500" y="118418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48" name="Textfeld 547">
          <a:extLst>
            <a:ext uri="{FF2B5EF4-FFF2-40B4-BE49-F238E27FC236}">
              <a16:creationId xmlns:a16="http://schemas.microsoft.com/office/drawing/2014/main" id="{CD59DA88-A8CD-4C65-A66A-8161D19CB4FD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49" name="Textfeld 548">
          <a:extLst>
            <a:ext uri="{FF2B5EF4-FFF2-40B4-BE49-F238E27FC236}">
              <a16:creationId xmlns:a16="http://schemas.microsoft.com/office/drawing/2014/main" id="{8A05978F-20B2-42E5-99CB-26F04744B97A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0" name="Textfeld 549">
          <a:extLst>
            <a:ext uri="{FF2B5EF4-FFF2-40B4-BE49-F238E27FC236}">
              <a16:creationId xmlns:a16="http://schemas.microsoft.com/office/drawing/2014/main" id="{7B653191-0918-4213-A68C-B5EF236D8F69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1" name="Textfeld 550">
          <a:extLst>
            <a:ext uri="{FF2B5EF4-FFF2-40B4-BE49-F238E27FC236}">
              <a16:creationId xmlns:a16="http://schemas.microsoft.com/office/drawing/2014/main" id="{51201DCE-31E4-4973-B363-29EDBCE59E6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2" name="Textfeld 551">
          <a:extLst>
            <a:ext uri="{FF2B5EF4-FFF2-40B4-BE49-F238E27FC236}">
              <a16:creationId xmlns:a16="http://schemas.microsoft.com/office/drawing/2014/main" id="{04DAD6D4-EB31-4386-B6C2-74FF83C01CA6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3" name="Textfeld 552">
          <a:extLst>
            <a:ext uri="{FF2B5EF4-FFF2-40B4-BE49-F238E27FC236}">
              <a16:creationId xmlns:a16="http://schemas.microsoft.com/office/drawing/2014/main" id="{6399E65C-59E2-443A-B791-49D23B50E061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4" name="Textfeld 553">
          <a:extLst>
            <a:ext uri="{FF2B5EF4-FFF2-40B4-BE49-F238E27FC236}">
              <a16:creationId xmlns:a16="http://schemas.microsoft.com/office/drawing/2014/main" id="{72D3F933-A476-4E06-8B6F-D791A1AA3E05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5" name="Textfeld 554">
          <a:extLst>
            <a:ext uri="{FF2B5EF4-FFF2-40B4-BE49-F238E27FC236}">
              <a16:creationId xmlns:a16="http://schemas.microsoft.com/office/drawing/2014/main" id="{2B8D0739-E510-4038-9BD1-571A7F91754A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6" name="Textfeld 555">
          <a:extLst>
            <a:ext uri="{FF2B5EF4-FFF2-40B4-BE49-F238E27FC236}">
              <a16:creationId xmlns:a16="http://schemas.microsoft.com/office/drawing/2014/main" id="{678EBB2A-3998-470F-81CE-AC2C86F70A92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557" name="Textfeld 556">
          <a:extLst>
            <a:ext uri="{FF2B5EF4-FFF2-40B4-BE49-F238E27FC236}">
              <a16:creationId xmlns:a16="http://schemas.microsoft.com/office/drawing/2014/main" id="{3C7603C0-91F6-45F6-99B7-95C73A448ED3}"/>
            </a:ext>
          </a:extLst>
        </xdr:cNvPr>
        <xdr:cNvSpPr txBox="1"/>
      </xdr:nvSpPr>
      <xdr:spPr>
        <a:xfrm>
          <a:off x="7556500" y="11877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58" name="Textfeld 557">
          <a:extLst>
            <a:ext uri="{FF2B5EF4-FFF2-40B4-BE49-F238E27FC236}">
              <a16:creationId xmlns:a16="http://schemas.microsoft.com/office/drawing/2014/main" id="{A477E666-F113-4F98-8F15-AACF4B43A6B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59" name="Textfeld 558">
          <a:extLst>
            <a:ext uri="{FF2B5EF4-FFF2-40B4-BE49-F238E27FC236}">
              <a16:creationId xmlns:a16="http://schemas.microsoft.com/office/drawing/2014/main" id="{9D0A2B8F-566A-4985-9C33-A40DEC13686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0" name="Textfeld 559">
          <a:extLst>
            <a:ext uri="{FF2B5EF4-FFF2-40B4-BE49-F238E27FC236}">
              <a16:creationId xmlns:a16="http://schemas.microsoft.com/office/drawing/2014/main" id="{C8B695C1-E45A-499A-9D26-A3858CA5A4D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1" name="Textfeld 560">
          <a:extLst>
            <a:ext uri="{FF2B5EF4-FFF2-40B4-BE49-F238E27FC236}">
              <a16:creationId xmlns:a16="http://schemas.microsoft.com/office/drawing/2014/main" id="{3CE60BB4-485E-436F-A465-C3F321DF753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2" name="Textfeld 561">
          <a:extLst>
            <a:ext uri="{FF2B5EF4-FFF2-40B4-BE49-F238E27FC236}">
              <a16:creationId xmlns:a16="http://schemas.microsoft.com/office/drawing/2014/main" id="{E88F99CA-A5E1-4324-821C-BD0D62C765F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3" name="Textfeld 562">
          <a:extLst>
            <a:ext uri="{FF2B5EF4-FFF2-40B4-BE49-F238E27FC236}">
              <a16:creationId xmlns:a16="http://schemas.microsoft.com/office/drawing/2014/main" id="{04B64519-A4C7-4A3E-964A-02D011D00F12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4" name="Textfeld 563">
          <a:extLst>
            <a:ext uri="{FF2B5EF4-FFF2-40B4-BE49-F238E27FC236}">
              <a16:creationId xmlns:a16="http://schemas.microsoft.com/office/drawing/2014/main" id="{DB11887B-C508-4012-873F-BE9C95AB57F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5" name="Textfeld 564">
          <a:extLst>
            <a:ext uri="{FF2B5EF4-FFF2-40B4-BE49-F238E27FC236}">
              <a16:creationId xmlns:a16="http://schemas.microsoft.com/office/drawing/2014/main" id="{CEEFB9A5-B01F-42C5-A05D-91D3A18FC921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6" name="Textfeld 565">
          <a:extLst>
            <a:ext uri="{FF2B5EF4-FFF2-40B4-BE49-F238E27FC236}">
              <a16:creationId xmlns:a16="http://schemas.microsoft.com/office/drawing/2014/main" id="{74E378B5-775A-421D-9EBE-2B688A797ED8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7" name="Textfeld 566">
          <a:extLst>
            <a:ext uri="{FF2B5EF4-FFF2-40B4-BE49-F238E27FC236}">
              <a16:creationId xmlns:a16="http://schemas.microsoft.com/office/drawing/2014/main" id="{A747E2BC-D569-47F3-A056-E680CA38F3D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8" name="Textfeld 567">
          <a:extLst>
            <a:ext uri="{FF2B5EF4-FFF2-40B4-BE49-F238E27FC236}">
              <a16:creationId xmlns:a16="http://schemas.microsoft.com/office/drawing/2014/main" id="{4A8568DA-93C0-445B-9B53-1102B0BDE545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69" name="Textfeld 568">
          <a:extLst>
            <a:ext uri="{FF2B5EF4-FFF2-40B4-BE49-F238E27FC236}">
              <a16:creationId xmlns:a16="http://schemas.microsoft.com/office/drawing/2014/main" id="{45F3CBD0-FD3A-4BE0-957B-28E786C4677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0" name="Textfeld 569">
          <a:extLst>
            <a:ext uri="{FF2B5EF4-FFF2-40B4-BE49-F238E27FC236}">
              <a16:creationId xmlns:a16="http://schemas.microsoft.com/office/drawing/2014/main" id="{4283271D-FFB2-44D2-A5BE-0C98945C6E4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1" name="Textfeld 570">
          <a:extLst>
            <a:ext uri="{FF2B5EF4-FFF2-40B4-BE49-F238E27FC236}">
              <a16:creationId xmlns:a16="http://schemas.microsoft.com/office/drawing/2014/main" id="{A387FD07-1670-4DD9-8060-2947CE37880C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2" name="Textfeld 571">
          <a:extLst>
            <a:ext uri="{FF2B5EF4-FFF2-40B4-BE49-F238E27FC236}">
              <a16:creationId xmlns:a16="http://schemas.microsoft.com/office/drawing/2014/main" id="{75565B08-E25C-45F3-A5FF-D3445C6B417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3" name="Textfeld 572">
          <a:extLst>
            <a:ext uri="{FF2B5EF4-FFF2-40B4-BE49-F238E27FC236}">
              <a16:creationId xmlns:a16="http://schemas.microsoft.com/office/drawing/2014/main" id="{28B7FFD9-A793-47BF-A1AD-FFA44D24E379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4" name="Textfeld 573">
          <a:extLst>
            <a:ext uri="{FF2B5EF4-FFF2-40B4-BE49-F238E27FC236}">
              <a16:creationId xmlns:a16="http://schemas.microsoft.com/office/drawing/2014/main" id="{26AD4A36-E20B-4EDA-8FA7-88030D4B2B68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5" name="Textfeld 574">
          <a:extLst>
            <a:ext uri="{FF2B5EF4-FFF2-40B4-BE49-F238E27FC236}">
              <a16:creationId xmlns:a16="http://schemas.microsoft.com/office/drawing/2014/main" id="{D83CD278-06E1-4E69-8AF8-912B25529FD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6" name="Textfeld 575">
          <a:extLst>
            <a:ext uri="{FF2B5EF4-FFF2-40B4-BE49-F238E27FC236}">
              <a16:creationId xmlns:a16="http://schemas.microsoft.com/office/drawing/2014/main" id="{E807DEF8-202B-4C6F-9B8F-7EED6EDE463E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7" name="Textfeld 576">
          <a:extLst>
            <a:ext uri="{FF2B5EF4-FFF2-40B4-BE49-F238E27FC236}">
              <a16:creationId xmlns:a16="http://schemas.microsoft.com/office/drawing/2014/main" id="{CC5C9E52-41A2-40E6-84BF-69AA5573235A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8" name="Textfeld 577">
          <a:extLst>
            <a:ext uri="{FF2B5EF4-FFF2-40B4-BE49-F238E27FC236}">
              <a16:creationId xmlns:a16="http://schemas.microsoft.com/office/drawing/2014/main" id="{2DD94503-3EEC-4251-B9AF-F7A1E077051F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79" name="Textfeld 578">
          <a:extLst>
            <a:ext uri="{FF2B5EF4-FFF2-40B4-BE49-F238E27FC236}">
              <a16:creationId xmlns:a16="http://schemas.microsoft.com/office/drawing/2014/main" id="{9B48C322-A185-49C9-8CFF-078256D1F90D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0" name="Textfeld 579">
          <a:extLst>
            <a:ext uri="{FF2B5EF4-FFF2-40B4-BE49-F238E27FC236}">
              <a16:creationId xmlns:a16="http://schemas.microsoft.com/office/drawing/2014/main" id="{B1284311-1210-474B-87D8-2806014099EC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1" name="Textfeld 580">
          <a:extLst>
            <a:ext uri="{FF2B5EF4-FFF2-40B4-BE49-F238E27FC236}">
              <a16:creationId xmlns:a16="http://schemas.microsoft.com/office/drawing/2014/main" id="{94BE6F32-BDD6-46F3-91DC-6B4DA61BB1D7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2" name="Textfeld 581">
          <a:extLst>
            <a:ext uri="{FF2B5EF4-FFF2-40B4-BE49-F238E27FC236}">
              <a16:creationId xmlns:a16="http://schemas.microsoft.com/office/drawing/2014/main" id="{9AAF37E0-60E8-4B86-9C59-07498DE867ED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3" name="Textfeld 582">
          <a:extLst>
            <a:ext uri="{FF2B5EF4-FFF2-40B4-BE49-F238E27FC236}">
              <a16:creationId xmlns:a16="http://schemas.microsoft.com/office/drawing/2014/main" id="{D1D9FD60-E863-4CB2-9BE2-074F9548A8F6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4" name="Textfeld 583">
          <a:extLst>
            <a:ext uri="{FF2B5EF4-FFF2-40B4-BE49-F238E27FC236}">
              <a16:creationId xmlns:a16="http://schemas.microsoft.com/office/drawing/2014/main" id="{1BA8F88F-83A3-4578-B7A6-E100B1DF17F6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5" name="Textfeld 584">
          <a:extLst>
            <a:ext uri="{FF2B5EF4-FFF2-40B4-BE49-F238E27FC236}">
              <a16:creationId xmlns:a16="http://schemas.microsoft.com/office/drawing/2014/main" id="{500E638F-786A-4BF4-8A88-46A45329189C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6" name="Textfeld 585">
          <a:extLst>
            <a:ext uri="{FF2B5EF4-FFF2-40B4-BE49-F238E27FC236}">
              <a16:creationId xmlns:a16="http://schemas.microsoft.com/office/drawing/2014/main" id="{ED42C99B-24BE-4D3C-BCED-3385FFBAD275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7" name="Textfeld 586">
          <a:extLst>
            <a:ext uri="{FF2B5EF4-FFF2-40B4-BE49-F238E27FC236}">
              <a16:creationId xmlns:a16="http://schemas.microsoft.com/office/drawing/2014/main" id="{2329D161-2BE2-4400-B3CB-5504DAAF1999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8" name="Textfeld 587">
          <a:extLst>
            <a:ext uri="{FF2B5EF4-FFF2-40B4-BE49-F238E27FC236}">
              <a16:creationId xmlns:a16="http://schemas.microsoft.com/office/drawing/2014/main" id="{E0BAF1D5-7EB7-4C0C-AFA9-703515AF468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89" name="Textfeld 588">
          <a:extLst>
            <a:ext uri="{FF2B5EF4-FFF2-40B4-BE49-F238E27FC236}">
              <a16:creationId xmlns:a16="http://schemas.microsoft.com/office/drawing/2014/main" id="{7FC692A9-65FA-4F01-A515-3ED9AEFEB6DD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0" name="Textfeld 589">
          <a:extLst>
            <a:ext uri="{FF2B5EF4-FFF2-40B4-BE49-F238E27FC236}">
              <a16:creationId xmlns:a16="http://schemas.microsoft.com/office/drawing/2014/main" id="{783BC9ED-31EB-490A-AE90-2BD87494117B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1" name="Textfeld 590">
          <a:extLst>
            <a:ext uri="{FF2B5EF4-FFF2-40B4-BE49-F238E27FC236}">
              <a16:creationId xmlns:a16="http://schemas.microsoft.com/office/drawing/2014/main" id="{FE6501E3-55F8-4904-9FBE-6A6FA51C1D81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2" name="Textfeld 591">
          <a:extLst>
            <a:ext uri="{FF2B5EF4-FFF2-40B4-BE49-F238E27FC236}">
              <a16:creationId xmlns:a16="http://schemas.microsoft.com/office/drawing/2014/main" id="{F5DAC7EB-E08D-4E40-9612-CCB595255170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3" name="Textfeld 592">
          <a:extLst>
            <a:ext uri="{FF2B5EF4-FFF2-40B4-BE49-F238E27FC236}">
              <a16:creationId xmlns:a16="http://schemas.microsoft.com/office/drawing/2014/main" id="{109A091A-EFC7-4FDE-B24C-EBD8A0F6120A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4" name="Textfeld 593">
          <a:extLst>
            <a:ext uri="{FF2B5EF4-FFF2-40B4-BE49-F238E27FC236}">
              <a16:creationId xmlns:a16="http://schemas.microsoft.com/office/drawing/2014/main" id="{FCD48A02-6B55-4B9A-8CF9-208012D17BA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5" name="Textfeld 594">
          <a:extLst>
            <a:ext uri="{FF2B5EF4-FFF2-40B4-BE49-F238E27FC236}">
              <a16:creationId xmlns:a16="http://schemas.microsoft.com/office/drawing/2014/main" id="{74D4E3EE-A73B-484D-AD32-09D2BFED3C4A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6" name="Textfeld 595">
          <a:extLst>
            <a:ext uri="{FF2B5EF4-FFF2-40B4-BE49-F238E27FC236}">
              <a16:creationId xmlns:a16="http://schemas.microsoft.com/office/drawing/2014/main" id="{CF9738DD-F9B4-4870-A44E-34C7D839430B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7" name="Textfeld 596">
          <a:extLst>
            <a:ext uri="{FF2B5EF4-FFF2-40B4-BE49-F238E27FC236}">
              <a16:creationId xmlns:a16="http://schemas.microsoft.com/office/drawing/2014/main" id="{A04EA101-3E6D-41D1-8744-5ECD7BBCD1F2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8" name="Textfeld 597">
          <a:extLst>
            <a:ext uri="{FF2B5EF4-FFF2-40B4-BE49-F238E27FC236}">
              <a16:creationId xmlns:a16="http://schemas.microsoft.com/office/drawing/2014/main" id="{9D5DCFA1-EBAC-4343-A735-C4D9F0887C4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599" name="Textfeld 598">
          <a:extLst>
            <a:ext uri="{FF2B5EF4-FFF2-40B4-BE49-F238E27FC236}">
              <a16:creationId xmlns:a16="http://schemas.microsoft.com/office/drawing/2014/main" id="{B465D9FF-462B-4DF9-B920-78D0E1B65EA3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00" name="Textfeld 599">
          <a:extLst>
            <a:ext uri="{FF2B5EF4-FFF2-40B4-BE49-F238E27FC236}">
              <a16:creationId xmlns:a16="http://schemas.microsoft.com/office/drawing/2014/main" id="{B1B8F7B6-03BF-4100-96D8-DD5B34672406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01" name="Textfeld 600">
          <a:extLst>
            <a:ext uri="{FF2B5EF4-FFF2-40B4-BE49-F238E27FC236}">
              <a16:creationId xmlns:a16="http://schemas.microsoft.com/office/drawing/2014/main" id="{058FDDD9-760E-40AE-A619-F2727021EF54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602" name="Textfeld 601">
          <a:extLst>
            <a:ext uri="{FF2B5EF4-FFF2-40B4-BE49-F238E27FC236}">
              <a16:creationId xmlns:a16="http://schemas.microsoft.com/office/drawing/2014/main" id="{D4807E5A-50A1-43D6-9C32-05E91C8D1F12}"/>
            </a:ext>
          </a:extLst>
        </xdr:cNvPr>
        <xdr:cNvSpPr txBox="1"/>
      </xdr:nvSpPr>
      <xdr:spPr>
        <a:xfrm>
          <a:off x="7556500" y="11282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3" name="Textfeld 602">
          <a:extLst>
            <a:ext uri="{FF2B5EF4-FFF2-40B4-BE49-F238E27FC236}">
              <a16:creationId xmlns:a16="http://schemas.microsoft.com/office/drawing/2014/main" id="{7BFB5993-580B-4A20-BC02-4B3F518CF1BA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4" name="Textfeld 603">
          <a:extLst>
            <a:ext uri="{FF2B5EF4-FFF2-40B4-BE49-F238E27FC236}">
              <a16:creationId xmlns:a16="http://schemas.microsoft.com/office/drawing/2014/main" id="{1C33DC0B-75FE-47FF-A147-2FDE2924E46E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5" name="Textfeld 604">
          <a:extLst>
            <a:ext uri="{FF2B5EF4-FFF2-40B4-BE49-F238E27FC236}">
              <a16:creationId xmlns:a16="http://schemas.microsoft.com/office/drawing/2014/main" id="{3059E551-CAD5-4FB0-B7E5-511609D2B3FD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6" name="Textfeld 605">
          <a:extLst>
            <a:ext uri="{FF2B5EF4-FFF2-40B4-BE49-F238E27FC236}">
              <a16:creationId xmlns:a16="http://schemas.microsoft.com/office/drawing/2014/main" id="{23FE936B-A50D-45A8-B495-6ABB68A6E551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7" name="Textfeld 606">
          <a:extLst>
            <a:ext uri="{FF2B5EF4-FFF2-40B4-BE49-F238E27FC236}">
              <a16:creationId xmlns:a16="http://schemas.microsoft.com/office/drawing/2014/main" id="{BFB97897-0F87-4F25-8849-DCE050EFF459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8" name="Textfeld 607">
          <a:extLst>
            <a:ext uri="{FF2B5EF4-FFF2-40B4-BE49-F238E27FC236}">
              <a16:creationId xmlns:a16="http://schemas.microsoft.com/office/drawing/2014/main" id="{D172CBD9-E212-4FA0-8591-3178CB4C6A51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09" name="Textfeld 608">
          <a:extLst>
            <a:ext uri="{FF2B5EF4-FFF2-40B4-BE49-F238E27FC236}">
              <a16:creationId xmlns:a16="http://schemas.microsoft.com/office/drawing/2014/main" id="{89DB47F1-3208-404A-8A82-FE7E916C223F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0" name="Textfeld 609">
          <a:extLst>
            <a:ext uri="{FF2B5EF4-FFF2-40B4-BE49-F238E27FC236}">
              <a16:creationId xmlns:a16="http://schemas.microsoft.com/office/drawing/2014/main" id="{9D8262D8-EFFE-4B35-AC5D-5CCFF2CCB36E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1" name="Textfeld 610">
          <a:extLst>
            <a:ext uri="{FF2B5EF4-FFF2-40B4-BE49-F238E27FC236}">
              <a16:creationId xmlns:a16="http://schemas.microsoft.com/office/drawing/2014/main" id="{664891D3-D3AB-4DF2-9D14-5237C6EEFB02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2" name="Textfeld 611">
          <a:extLst>
            <a:ext uri="{FF2B5EF4-FFF2-40B4-BE49-F238E27FC236}">
              <a16:creationId xmlns:a16="http://schemas.microsoft.com/office/drawing/2014/main" id="{0CE72AD4-4656-4073-8686-116560185EE5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3" name="Textfeld 612">
          <a:extLst>
            <a:ext uri="{FF2B5EF4-FFF2-40B4-BE49-F238E27FC236}">
              <a16:creationId xmlns:a16="http://schemas.microsoft.com/office/drawing/2014/main" id="{C62AA4CC-BC2D-47C2-B31F-FAB2A8E8A16F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4" name="Textfeld 613">
          <a:extLst>
            <a:ext uri="{FF2B5EF4-FFF2-40B4-BE49-F238E27FC236}">
              <a16:creationId xmlns:a16="http://schemas.microsoft.com/office/drawing/2014/main" id="{A9F8D25A-F0E2-4E33-8F03-F9D8732D5880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5" name="Textfeld 614">
          <a:extLst>
            <a:ext uri="{FF2B5EF4-FFF2-40B4-BE49-F238E27FC236}">
              <a16:creationId xmlns:a16="http://schemas.microsoft.com/office/drawing/2014/main" id="{11DBC8D0-886F-4C71-ADD7-A88C16B82CB3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6" name="Textfeld 615">
          <a:extLst>
            <a:ext uri="{FF2B5EF4-FFF2-40B4-BE49-F238E27FC236}">
              <a16:creationId xmlns:a16="http://schemas.microsoft.com/office/drawing/2014/main" id="{E3D68220-EF3D-4328-BD5C-C496B2AEFC37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7" name="Textfeld 616">
          <a:extLst>
            <a:ext uri="{FF2B5EF4-FFF2-40B4-BE49-F238E27FC236}">
              <a16:creationId xmlns:a16="http://schemas.microsoft.com/office/drawing/2014/main" id="{ECA5A002-5389-4D98-94DE-2CB739494194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8" name="Textfeld 617">
          <a:extLst>
            <a:ext uri="{FF2B5EF4-FFF2-40B4-BE49-F238E27FC236}">
              <a16:creationId xmlns:a16="http://schemas.microsoft.com/office/drawing/2014/main" id="{021DB554-60D1-4F24-85A0-F7D47F9ECC7A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19" name="Textfeld 618">
          <a:extLst>
            <a:ext uri="{FF2B5EF4-FFF2-40B4-BE49-F238E27FC236}">
              <a16:creationId xmlns:a16="http://schemas.microsoft.com/office/drawing/2014/main" id="{1C562D3C-7B96-45EF-A3A6-B5C761C4609F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0" name="Textfeld 619">
          <a:extLst>
            <a:ext uri="{FF2B5EF4-FFF2-40B4-BE49-F238E27FC236}">
              <a16:creationId xmlns:a16="http://schemas.microsoft.com/office/drawing/2014/main" id="{485549F2-1378-42D4-AEC4-5D30341249E7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1" name="Textfeld 620">
          <a:extLst>
            <a:ext uri="{FF2B5EF4-FFF2-40B4-BE49-F238E27FC236}">
              <a16:creationId xmlns:a16="http://schemas.microsoft.com/office/drawing/2014/main" id="{F2CF38C6-F2EC-46FC-B117-85B836AE7962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343</xdr:row>
      <xdr:rowOff>0</xdr:rowOff>
    </xdr:from>
    <xdr:ext cx="184731" cy="264560"/>
    <xdr:sp macro="" textlink="">
      <xdr:nvSpPr>
        <xdr:cNvPr id="622" name="Textfeld 621">
          <a:extLst>
            <a:ext uri="{FF2B5EF4-FFF2-40B4-BE49-F238E27FC236}">
              <a16:creationId xmlns:a16="http://schemas.microsoft.com/office/drawing/2014/main" id="{536BD093-F0A6-44D0-98FC-E621B73D1E97}"/>
            </a:ext>
          </a:extLst>
        </xdr:cNvPr>
        <xdr:cNvSpPr txBox="1"/>
      </xdr:nvSpPr>
      <xdr:spPr>
        <a:xfrm>
          <a:off x="7556500" y="111587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3" name="Textfeld 622">
          <a:extLst>
            <a:ext uri="{FF2B5EF4-FFF2-40B4-BE49-F238E27FC236}">
              <a16:creationId xmlns:a16="http://schemas.microsoft.com/office/drawing/2014/main" id="{394492B2-C738-4361-AEA0-0B8D1F93EDC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4" name="Textfeld 623">
          <a:extLst>
            <a:ext uri="{FF2B5EF4-FFF2-40B4-BE49-F238E27FC236}">
              <a16:creationId xmlns:a16="http://schemas.microsoft.com/office/drawing/2014/main" id="{4FB4C034-41ED-4A1A-A859-865168D414FF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5" name="Textfeld 624">
          <a:extLst>
            <a:ext uri="{FF2B5EF4-FFF2-40B4-BE49-F238E27FC236}">
              <a16:creationId xmlns:a16="http://schemas.microsoft.com/office/drawing/2014/main" id="{D6403FAA-1E86-4C1D-8FFC-BA5742A42A71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6" name="Textfeld 625">
          <a:extLst>
            <a:ext uri="{FF2B5EF4-FFF2-40B4-BE49-F238E27FC236}">
              <a16:creationId xmlns:a16="http://schemas.microsoft.com/office/drawing/2014/main" id="{80928EEB-E63E-4C8E-A183-951A812B13F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7" name="Textfeld 626">
          <a:extLst>
            <a:ext uri="{FF2B5EF4-FFF2-40B4-BE49-F238E27FC236}">
              <a16:creationId xmlns:a16="http://schemas.microsoft.com/office/drawing/2014/main" id="{86CEB0DE-7AA3-4DCE-B6CF-216D0840EEF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8" name="Textfeld 627">
          <a:extLst>
            <a:ext uri="{FF2B5EF4-FFF2-40B4-BE49-F238E27FC236}">
              <a16:creationId xmlns:a16="http://schemas.microsoft.com/office/drawing/2014/main" id="{0AEE2763-6C1C-4FBD-BEC7-5B4BD7BE674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29" name="Textfeld 628">
          <a:extLst>
            <a:ext uri="{FF2B5EF4-FFF2-40B4-BE49-F238E27FC236}">
              <a16:creationId xmlns:a16="http://schemas.microsoft.com/office/drawing/2014/main" id="{97BF8890-FE7A-4AB0-92F3-5D576384E18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0" name="Textfeld 629">
          <a:extLst>
            <a:ext uri="{FF2B5EF4-FFF2-40B4-BE49-F238E27FC236}">
              <a16:creationId xmlns:a16="http://schemas.microsoft.com/office/drawing/2014/main" id="{B2926BEA-77DE-48FD-BFF2-2B028097728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1" name="Textfeld 630">
          <a:extLst>
            <a:ext uri="{FF2B5EF4-FFF2-40B4-BE49-F238E27FC236}">
              <a16:creationId xmlns:a16="http://schemas.microsoft.com/office/drawing/2014/main" id="{1CC07337-0E0B-4362-84E6-4E2D64A263E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2" name="Textfeld 631">
          <a:extLst>
            <a:ext uri="{FF2B5EF4-FFF2-40B4-BE49-F238E27FC236}">
              <a16:creationId xmlns:a16="http://schemas.microsoft.com/office/drawing/2014/main" id="{359FEF5E-5E40-4B7F-94E0-16D2DA14D9B1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3" name="Textfeld 632">
          <a:extLst>
            <a:ext uri="{FF2B5EF4-FFF2-40B4-BE49-F238E27FC236}">
              <a16:creationId xmlns:a16="http://schemas.microsoft.com/office/drawing/2014/main" id="{1092A7C9-7A5E-4CC7-800C-0E08C5B9A36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4" name="Textfeld 633">
          <a:extLst>
            <a:ext uri="{FF2B5EF4-FFF2-40B4-BE49-F238E27FC236}">
              <a16:creationId xmlns:a16="http://schemas.microsoft.com/office/drawing/2014/main" id="{092EF73B-8C17-4254-B599-D7050BBD4DA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5" name="Textfeld 634">
          <a:extLst>
            <a:ext uri="{FF2B5EF4-FFF2-40B4-BE49-F238E27FC236}">
              <a16:creationId xmlns:a16="http://schemas.microsoft.com/office/drawing/2014/main" id="{5A7DB070-12FE-4902-97DA-0F11A698C5C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6" name="Textfeld 635">
          <a:extLst>
            <a:ext uri="{FF2B5EF4-FFF2-40B4-BE49-F238E27FC236}">
              <a16:creationId xmlns:a16="http://schemas.microsoft.com/office/drawing/2014/main" id="{F63EF0AB-87BB-4A71-AD68-816A7920A66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7" name="Textfeld 636">
          <a:extLst>
            <a:ext uri="{FF2B5EF4-FFF2-40B4-BE49-F238E27FC236}">
              <a16:creationId xmlns:a16="http://schemas.microsoft.com/office/drawing/2014/main" id="{DEDDF8C5-3764-4D7B-8AF1-54BEE5392274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8" name="Textfeld 637">
          <a:extLst>
            <a:ext uri="{FF2B5EF4-FFF2-40B4-BE49-F238E27FC236}">
              <a16:creationId xmlns:a16="http://schemas.microsoft.com/office/drawing/2014/main" id="{7CDEFF4F-71B2-40BE-8829-405ACEAFAF2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39" name="Textfeld 638">
          <a:extLst>
            <a:ext uri="{FF2B5EF4-FFF2-40B4-BE49-F238E27FC236}">
              <a16:creationId xmlns:a16="http://schemas.microsoft.com/office/drawing/2014/main" id="{CDE110EF-9608-4E77-BBEB-06300C13F29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0" name="Textfeld 639">
          <a:extLst>
            <a:ext uri="{FF2B5EF4-FFF2-40B4-BE49-F238E27FC236}">
              <a16:creationId xmlns:a16="http://schemas.microsoft.com/office/drawing/2014/main" id="{56C7D7EE-115D-4D29-A618-6A30887F600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1" name="Textfeld 640">
          <a:extLst>
            <a:ext uri="{FF2B5EF4-FFF2-40B4-BE49-F238E27FC236}">
              <a16:creationId xmlns:a16="http://schemas.microsoft.com/office/drawing/2014/main" id="{67A97C0C-1BBC-4DCC-8FF3-762CE305C7C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2" name="Textfeld 641">
          <a:extLst>
            <a:ext uri="{FF2B5EF4-FFF2-40B4-BE49-F238E27FC236}">
              <a16:creationId xmlns:a16="http://schemas.microsoft.com/office/drawing/2014/main" id="{5D8564AE-DDEB-4CA5-8E70-630DFF53C6C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3" name="Textfeld 642">
          <a:extLst>
            <a:ext uri="{FF2B5EF4-FFF2-40B4-BE49-F238E27FC236}">
              <a16:creationId xmlns:a16="http://schemas.microsoft.com/office/drawing/2014/main" id="{6BECBE0A-37C5-4B56-9CD5-241F57B5587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4" name="Textfeld 643">
          <a:extLst>
            <a:ext uri="{FF2B5EF4-FFF2-40B4-BE49-F238E27FC236}">
              <a16:creationId xmlns:a16="http://schemas.microsoft.com/office/drawing/2014/main" id="{0A8FAED4-6096-4F6E-991D-CFB8FE1D577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5" name="Textfeld 644">
          <a:extLst>
            <a:ext uri="{FF2B5EF4-FFF2-40B4-BE49-F238E27FC236}">
              <a16:creationId xmlns:a16="http://schemas.microsoft.com/office/drawing/2014/main" id="{F4687B1F-A8B8-4CEC-AC27-B5DC500ACF5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6" name="Textfeld 645">
          <a:extLst>
            <a:ext uri="{FF2B5EF4-FFF2-40B4-BE49-F238E27FC236}">
              <a16:creationId xmlns:a16="http://schemas.microsoft.com/office/drawing/2014/main" id="{07E7BD78-F66B-427D-ACA5-6C73A9A6C6A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7" name="Textfeld 646">
          <a:extLst>
            <a:ext uri="{FF2B5EF4-FFF2-40B4-BE49-F238E27FC236}">
              <a16:creationId xmlns:a16="http://schemas.microsoft.com/office/drawing/2014/main" id="{B6FD7EC2-0EA3-4E82-B2AC-9EC00B46B91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8" name="Textfeld 647">
          <a:extLst>
            <a:ext uri="{FF2B5EF4-FFF2-40B4-BE49-F238E27FC236}">
              <a16:creationId xmlns:a16="http://schemas.microsoft.com/office/drawing/2014/main" id="{93DC0DA8-6BC9-4A56-85CB-0163C81BEB8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49" name="Textfeld 648">
          <a:extLst>
            <a:ext uri="{FF2B5EF4-FFF2-40B4-BE49-F238E27FC236}">
              <a16:creationId xmlns:a16="http://schemas.microsoft.com/office/drawing/2014/main" id="{7DE6D30F-12DA-446A-9D27-9FE85E90902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0" name="Textfeld 649">
          <a:extLst>
            <a:ext uri="{FF2B5EF4-FFF2-40B4-BE49-F238E27FC236}">
              <a16:creationId xmlns:a16="http://schemas.microsoft.com/office/drawing/2014/main" id="{59FA04F2-C3CF-4E26-8F21-553CAB519DD6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1" name="Textfeld 650">
          <a:extLst>
            <a:ext uri="{FF2B5EF4-FFF2-40B4-BE49-F238E27FC236}">
              <a16:creationId xmlns:a16="http://schemas.microsoft.com/office/drawing/2014/main" id="{B5EBF0BF-FB15-4348-B399-71D652B30082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2" name="Textfeld 651">
          <a:extLst>
            <a:ext uri="{FF2B5EF4-FFF2-40B4-BE49-F238E27FC236}">
              <a16:creationId xmlns:a16="http://schemas.microsoft.com/office/drawing/2014/main" id="{66CADDD0-8B29-4F66-A08D-7227B43A144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3" name="Textfeld 652">
          <a:extLst>
            <a:ext uri="{FF2B5EF4-FFF2-40B4-BE49-F238E27FC236}">
              <a16:creationId xmlns:a16="http://schemas.microsoft.com/office/drawing/2014/main" id="{4A45C463-A9D8-4909-89E1-659F9CBCDEE8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4" name="Textfeld 653">
          <a:extLst>
            <a:ext uri="{FF2B5EF4-FFF2-40B4-BE49-F238E27FC236}">
              <a16:creationId xmlns:a16="http://schemas.microsoft.com/office/drawing/2014/main" id="{19A062C8-4476-442F-B2E6-FC935F71717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5" name="Textfeld 654">
          <a:extLst>
            <a:ext uri="{FF2B5EF4-FFF2-40B4-BE49-F238E27FC236}">
              <a16:creationId xmlns:a16="http://schemas.microsoft.com/office/drawing/2014/main" id="{B717E915-2D7B-45F7-A113-2FD11051B41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6" name="Textfeld 655">
          <a:extLst>
            <a:ext uri="{FF2B5EF4-FFF2-40B4-BE49-F238E27FC236}">
              <a16:creationId xmlns:a16="http://schemas.microsoft.com/office/drawing/2014/main" id="{19596984-2EA9-4E0F-ACB4-BB71DB3EDAA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7" name="Textfeld 656">
          <a:extLst>
            <a:ext uri="{FF2B5EF4-FFF2-40B4-BE49-F238E27FC236}">
              <a16:creationId xmlns:a16="http://schemas.microsoft.com/office/drawing/2014/main" id="{0927BD58-2B0F-4F3F-866F-0229D5F5D07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8" name="Textfeld 657">
          <a:extLst>
            <a:ext uri="{FF2B5EF4-FFF2-40B4-BE49-F238E27FC236}">
              <a16:creationId xmlns:a16="http://schemas.microsoft.com/office/drawing/2014/main" id="{220ABDCE-EE43-417A-9D26-470AAC7FCD8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59" name="Textfeld 658">
          <a:extLst>
            <a:ext uri="{FF2B5EF4-FFF2-40B4-BE49-F238E27FC236}">
              <a16:creationId xmlns:a16="http://schemas.microsoft.com/office/drawing/2014/main" id="{9276B3E1-77A6-4D03-890D-8AA528D77C3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0" name="Textfeld 659">
          <a:extLst>
            <a:ext uri="{FF2B5EF4-FFF2-40B4-BE49-F238E27FC236}">
              <a16:creationId xmlns:a16="http://schemas.microsoft.com/office/drawing/2014/main" id="{8686DDA8-A03A-4F34-A364-53EDD0B878A5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1" name="Textfeld 660">
          <a:extLst>
            <a:ext uri="{FF2B5EF4-FFF2-40B4-BE49-F238E27FC236}">
              <a16:creationId xmlns:a16="http://schemas.microsoft.com/office/drawing/2014/main" id="{66EE1726-0D56-400A-8C7F-17D30DC7058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2" name="Textfeld 661">
          <a:extLst>
            <a:ext uri="{FF2B5EF4-FFF2-40B4-BE49-F238E27FC236}">
              <a16:creationId xmlns:a16="http://schemas.microsoft.com/office/drawing/2014/main" id="{99EC1ECA-6562-4B8B-90B7-56CA95213506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3" name="Textfeld 662">
          <a:extLst>
            <a:ext uri="{FF2B5EF4-FFF2-40B4-BE49-F238E27FC236}">
              <a16:creationId xmlns:a16="http://schemas.microsoft.com/office/drawing/2014/main" id="{F4899361-3BF9-49E6-862B-7BFFFE7001C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4" name="Textfeld 663">
          <a:extLst>
            <a:ext uri="{FF2B5EF4-FFF2-40B4-BE49-F238E27FC236}">
              <a16:creationId xmlns:a16="http://schemas.microsoft.com/office/drawing/2014/main" id="{E1CD462E-B0B1-4561-B415-0A3C3E0D9F64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5" name="Textfeld 664">
          <a:extLst>
            <a:ext uri="{FF2B5EF4-FFF2-40B4-BE49-F238E27FC236}">
              <a16:creationId xmlns:a16="http://schemas.microsoft.com/office/drawing/2014/main" id="{4E67A1D9-4461-4F4D-A89E-9BF13992C0BF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6" name="Textfeld 665">
          <a:extLst>
            <a:ext uri="{FF2B5EF4-FFF2-40B4-BE49-F238E27FC236}">
              <a16:creationId xmlns:a16="http://schemas.microsoft.com/office/drawing/2014/main" id="{CD55B4B5-F2AF-427F-9C40-E5EEC3D5E4B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7" name="Textfeld 666">
          <a:extLst>
            <a:ext uri="{FF2B5EF4-FFF2-40B4-BE49-F238E27FC236}">
              <a16:creationId xmlns:a16="http://schemas.microsoft.com/office/drawing/2014/main" id="{D0E388A0-014B-404E-891D-D24811D8A191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8" name="Textfeld 667">
          <a:extLst>
            <a:ext uri="{FF2B5EF4-FFF2-40B4-BE49-F238E27FC236}">
              <a16:creationId xmlns:a16="http://schemas.microsoft.com/office/drawing/2014/main" id="{A993668A-6CCB-42C1-B48E-1ED52472BFA4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69" name="Textfeld 668">
          <a:extLst>
            <a:ext uri="{FF2B5EF4-FFF2-40B4-BE49-F238E27FC236}">
              <a16:creationId xmlns:a16="http://schemas.microsoft.com/office/drawing/2014/main" id="{ED431010-41C1-481C-B852-2BE4C27633B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0" name="Textfeld 669">
          <a:extLst>
            <a:ext uri="{FF2B5EF4-FFF2-40B4-BE49-F238E27FC236}">
              <a16:creationId xmlns:a16="http://schemas.microsoft.com/office/drawing/2014/main" id="{5563276E-FA6F-4E88-86F7-B4988B4C7FB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1" name="Textfeld 670">
          <a:extLst>
            <a:ext uri="{FF2B5EF4-FFF2-40B4-BE49-F238E27FC236}">
              <a16:creationId xmlns:a16="http://schemas.microsoft.com/office/drawing/2014/main" id="{D9987DEC-2B20-4490-8EDE-113D4F1DE73E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2" name="Textfeld 671">
          <a:extLst>
            <a:ext uri="{FF2B5EF4-FFF2-40B4-BE49-F238E27FC236}">
              <a16:creationId xmlns:a16="http://schemas.microsoft.com/office/drawing/2014/main" id="{0C9F93BC-674F-42E3-BC48-44AD4CD720C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3" name="Textfeld 672">
          <a:extLst>
            <a:ext uri="{FF2B5EF4-FFF2-40B4-BE49-F238E27FC236}">
              <a16:creationId xmlns:a16="http://schemas.microsoft.com/office/drawing/2014/main" id="{CDE3050E-A9D8-436D-974C-D3F04D788E9B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4" name="Textfeld 673">
          <a:extLst>
            <a:ext uri="{FF2B5EF4-FFF2-40B4-BE49-F238E27FC236}">
              <a16:creationId xmlns:a16="http://schemas.microsoft.com/office/drawing/2014/main" id="{CA0AF9F6-286C-4663-9DBA-80DCC2BC0BC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5" name="Textfeld 674">
          <a:extLst>
            <a:ext uri="{FF2B5EF4-FFF2-40B4-BE49-F238E27FC236}">
              <a16:creationId xmlns:a16="http://schemas.microsoft.com/office/drawing/2014/main" id="{BFA7259F-FF9A-4C47-90A4-3B4ABBE6E75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6" name="Textfeld 675">
          <a:extLst>
            <a:ext uri="{FF2B5EF4-FFF2-40B4-BE49-F238E27FC236}">
              <a16:creationId xmlns:a16="http://schemas.microsoft.com/office/drawing/2014/main" id="{CC897E6C-4CE8-4A9A-857C-6BFE23B08880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7" name="Textfeld 676">
          <a:extLst>
            <a:ext uri="{FF2B5EF4-FFF2-40B4-BE49-F238E27FC236}">
              <a16:creationId xmlns:a16="http://schemas.microsoft.com/office/drawing/2014/main" id="{5C14EBCF-7662-4FBA-8979-364B2A17AF25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8" name="Textfeld 677">
          <a:extLst>
            <a:ext uri="{FF2B5EF4-FFF2-40B4-BE49-F238E27FC236}">
              <a16:creationId xmlns:a16="http://schemas.microsoft.com/office/drawing/2014/main" id="{E4E8D8C0-DB9A-40FD-9BE9-248F8F4199E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79" name="Textfeld 678">
          <a:extLst>
            <a:ext uri="{FF2B5EF4-FFF2-40B4-BE49-F238E27FC236}">
              <a16:creationId xmlns:a16="http://schemas.microsoft.com/office/drawing/2014/main" id="{E7585C2F-A027-4E3E-9F34-1C65707689D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0" name="Textfeld 679">
          <a:extLst>
            <a:ext uri="{FF2B5EF4-FFF2-40B4-BE49-F238E27FC236}">
              <a16:creationId xmlns:a16="http://schemas.microsoft.com/office/drawing/2014/main" id="{BF737631-19A0-4054-9399-859B9E29C932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1" name="Textfeld 680">
          <a:extLst>
            <a:ext uri="{FF2B5EF4-FFF2-40B4-BE49-F238E27FC236}">
              <a16:creationId xmlns:a16="http://schemas.microsoft.com/office/drawing/2014/main" id="{A6B17E19-BDD5-4BE9-A61E-76EC59496662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2" name="Textfeld 681">
          <a:extLst>
            <a:ext uri="{FF2B5EF4-FFF2-40B4-BE49-F238E27FC236}">
              <a16:creationId xmlns:a16="http://schemas.microsoft.com/office/drawing/2014/main" id="{D1E709A6-B396-4774-BB91-6278902D45AD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3" name="Textfeld 682">
          <a:extLst>
            <a:ext uri="{FF2B5EF4-FFF2-40B4-BE49-F238E27FC236}">
              <a16:creationId xmlns:a16="http://schemas.microsoft.com/office/drawing/2014/main" id="{C9D4F1D0-026E-4E26-A1AC-E11444B7D3AC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4" name="Textfeld 683">
          <a:extLst>
            <a:ext uri="{FF2B5EF4-FFF2-40B4-BE49-F238E27FC236}">
              <a16:creationId xmlns:a16="http://schemas.microsoft.com/office/drawing/2014/main" id="{B27EBB95-1277-4B7E-9489-11FCA3997DB9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5" name="Textfeld 684">
          <a:extLst>
            <a:ext uri="{FF2B5EF4-FFF2-40B4-BE49-F238E27FC236}">
              <a16:creationId xmlns:a16="http://schemas.microsoft.com/office/drawing/2014/main" id="{3B36286D-94E8-4484-902A-55C2302881E7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6" name="Textfeld 685">
          <a:extLst>
            <a:ext uri="{FF2B5EF4-FFF2-40B4-BE49-F238E27FC236}">
              <a16:creationId xmlns:a16="http://schemas.microsoft.com/office/drawing/2014/main" id="{131A2AE3-2741-4AB9-A7F6-7E510EE83493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687" name="Textfeld 686">
          <a:extLst>
            <a:ext uri="{FF2B5EF4-FFF2-40B4-BE49-F238E27FC236}">
              <a16:creationId xmlns:a16="http://schemas.microsoft.com/office/drawing/2014/main" id="{C2FBFA48-1773-4663-B28D-5B1C9015D875}"/>
            </a:ext>
          </a:extLst>
        </xdr:cNvPr>
        <xdr:cNvSpPr txBox="1"/>
      </xdr:nvSpPr>
      <xdr:spPr>
        <a:xfrm>
          <a:off x="7556500" y="111896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88" name="Textfeld 687">
          <a:extLst>
            <a:ext uri="{FF2B5EF4-FFF2-40B4-BE49-F238E27FC236}">
              <a16:creationId xmlns:a16="http://schemas.microsoft.com/office/drawing/2014/main" id="{8FDDEA62-9989-4FE5-9BA6-9397F47161F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89" name="Textfeld 688">
          <a:extLst>
            <a:ext uri="{FF2B5EF4-FFF2-40B4-BE49-F238E27FC236}">
              <a16:creationId xmlns:a16="http://schemas.microsoft.com/office/drawing/2014/main" id="{03240DD6-A00D-49E1-8BA1-2A589823B6A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0" name="Textfeld 689">
          <a:extLst>
            <a:ext uri="{FF2B5EF4-FFF2-40B4-BE49-F238E27FC236}">
              <a16:creationId xmlns:a16="http://schemas.microsoft.com/office/drawing/2014/main" id="{22219465-458A-4422-B036-26E513168AD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1" name="Textfeld 690">
          <a:extLst>
            <a:ext uri="{FF2B5EF4-FFF2-40B4-BE49-F238E27FC236}">
              <a16:creationId xmlns:a16="http://schemas.microsoft.com/office/drawing/2014/main" id="{D966969F-9991-410B-A48C-E9C101D9135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2" name="Textfeld 691">
          <a:extLst>
            <a:ext uri="{FF2B5EF4-FFF2-40B4-BE49-F238E27FC236}">
              <a16:creationId xmlns:a16="http://schemas.microsoft.com/office/drawing/2014/main" id="{B8BD34E9-1EBB-4FB3-8A5F-A0E3E7D09F1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3" name="Textfeld 692">
          <a:extLst>
            <a:ext uri="{FF2B5EF4-FFF2-40B4-BE49-F238E27FC236}">
              <a16:creationId xmlns:a16="http://schemas.microsoft.com/office/drawing/2014/main" id="{8A89CCB6-766B-4234-AE7B-AAB133F71FA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4" name="Textfeld 693">
          <a:extLst>
            <a:ext uri="{FF2B5EF4-FFF2-40B4-BE49-F238E27FC236}">
              <a16:creationId xmlns:a16="http://schemas.microsoft.com/office/drawing/2014/main" id="{AF0D658E-813A-4873-A306-3BBE6E030DBA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5" name="Textfeld 694">
          <a:extLst>
            <a:ext uri="{FF2B5EF4-FFF2-40B4-BE49-F238E27FC236}">
              <a16:creationId xmlns:a16="http://schemas.microsoft.com/office/drawing/2014/main" id="{E94E0620-DB21-4DED-915E-94383C8DC2B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6" name="Textfeld 695">
          <a:extLst>
            <a:ext uri="{FF2B5EF4-FFF2-40B4-BE49-F238E27FC236}">
              <a16:creationId xmlns:a16="http://schemas.microsoft.com/office/drawing/2014/main" id="{47368B91-F057-4384-BC70-0A986B25935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7" name="Textfeld 696">
          <a:extLst>
            <a:ext uri="{FF2B5EF4-FFF2-40B4-BE49-F238E27FC236}">
              <a16:creationId xmlns:a16="http://schemas.microsoft.com/office/drawing/2014/main" id="{7A097CE3-21A0-4421-BA63-B1DFBA367B0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8" name="Textfeld 697">
          <a:extLst>
            <a:ext uri="{FF2B5EF4-FFF2-40B4-BE49-F238E27FC236}">
              <a16:creationId xmlns:a16="http://schemas.microsoft.com/office/drawing/2014/main" id="{3988D0DD-F56B-4572-8B04-D3866682787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699" name="Textfeld 698">
          <a:extLst>
            <a:ext uri="{FF2B5EF4-FFF2-40B4-BE49-F238E27FC236}">
              <a16:creationId xmlns:a16="http://schemas.microsoft.com/office/drawing/2014/main" id="{C13B45EC-0C1C-43F9-8FDD-DD1A5F291C9A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0" name="Textfeld 699">
          <a:extLst>
            <a:ext uri="{FF2B5EF4-FFF2-40B4-BE49-F238E27FC236}">
              <a16:creationId xmlns:a16="http://schemas.microsoft.com/office/drawing/2014/main" id="{7130AA05-069F-4FCC-A606-A5549B4D717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1" name="Textfeld 700">
          <a:extLst>
            <a:ext uri="{FF2B5EF4-FFF2-40B4-BE49-F238E27FC236}">
              <a16:creationId xmlns:a16="http://schemas.microsoft.com/office/drawing/2014/main" id="{C5B3AE96-E37D-4026-8886-12FBA30928D9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2" name="Textfeld 701">
          <a:extLst>
            <a:ext uri="{FF2B5EF4-FFF2-40B4-BE49-F238E27FC236}">
              <a16:creationId xmlns:a16="http://schemas.microsoft.com/office/drawing/2014/main" id="{21AC46E2-C711-4E17-A5C0-0CA5EF30251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3" name="Textfeld 702">
          <a:extLst>
            <a:ext uri="{FF2B5EF4-FFF2-40B4-BE49-F238E27FC236}">
              <a16:creationId xmlns:a16="http://schemas.microsoft.com/office/drawing/2014/main" id="{2C39496B-2CE9-4AD1-A623-D8D372B29B6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4" name="Textfeld 703">
          <a:extLst>
            <a:ext uri="{FF2B5EF4-FFF2-40B4-BE49-F238E27FC236}">
              <a16:creationId xmlns:a16="http://schemas.microsoft.com/office/drawing/2014/main" id="{BB39626F-D38A-4E83-A705-A5FB2B982F9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5" name="Textfeld 704">
          <a:extLst>
            <a:ext uri="{FF2B5EF4-FFF2-40B4-BE49-F238E27FC236}">
              <a16:creationId xmlns:a16="http://schemas.microsoft.com/office/drawing/2014/main" id="{0C514627-F7AD-4659-BEC2-F609AD0D20B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6" name="Textfeld 705">
          <a:extLst>
            <a:ext uri="{FF2B5EF4-FFF2-40B4-BE49-F238E27FC236}">
              <a16:creationId xmlns:a16="http://schemas.microsoft.com/office/drawing/2014/main" id="{697F0007-352E-468B-8DE2-39C0FE1C4D0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7" name="Textfeld 706">
          <a:extLst>
            <a:ext uri="{FF2B5EF4-FFF2-40B4-BE49-F238E27FC236}">
              <a16:creationId xmlns:a16="http://schemas.microsoft.com/office/drawing/2014/main" id="{5CE6D49D-5B0E-4C7F-8883-FDDD5FA3C70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8" name="Textfeld 707">
          <a:extLst>
            <a:ext uri="{FF2B5EF4-FFF2-40B4-BE49-F238E27FC236}">
              <a16:creationId xmlns:a16="http://schemas.microsoft.com/office/drawing/2014/main" id="{A00185DC-4915-43FC-8EC6-42A2120E9E4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09" name="Textfeld 708">
          <a:extLst>
            <a:ext uri="{FF2B5EF4-FFF2-40B4-BE49-F238E27FC236}">
              <a16:creationId xmlns:a16="http://schemas.microsoft.com/office/drawing/2014/main" id="{02FAD2BD-58A9-4B2B-8279-3C4735DB55E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0" name="Textfeld 709">
          <a:extLst>
            <a:ext uri="{FF2B5EF4-FFF2-40B4-BE49-F238E27FC236}">
              <a16:creationId xmlns:a16="http://schemas.microsoft.com/office/drawing/2014/main" id="{BBB989A1-4CD2-46B6-916C-1EE2DCD8C2DA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1" name="Textfeld 710">
          <a:extLst>
            <a:ext uri="{FF2B5EF4-FFF2-40B4-BE49-F238E27FC236}">
              <a16:creationId xmlns:a16="http://schemas.microsoft.com/office/drawing/2014/main" id="{BEE67FE4-82DE-4CD1-8911-33031BFEA32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2" name="Textfeld 711">
          <a:extLst>
            <a:ext uri="{FF2B5EF4-FFF2-40B4-BE49-F238E27FC236}">
              <a16:creationId xmlns:a16="http://schemas.microsoft.com/office/drawing/2014/main" id="{234C7DBF-CE7B-4949-813A-3CF8AD19E5E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3" name="Textfeld 712">
          <a:extLst>
            <a:ext uri="{FF2B5EF4-FFF2-40B4-BE49-F238E27FC236}">
              <a16:creationId xmlns:a16="http://schemas.microsoft.com/office/drawing/2014/main" id="{548EAD24-96AF-453A-A3DD-AE4E47C637B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4" name="Textfeld 713">
          <a:extLst>
            <a:ext uri="{FF2B5EF4-FFF2-40B4-BE49-F238E27FC236}">
              <a16:creationId xmlns:a16="http://schemas.microsoft.com/office/drawing/2014/main" id="{0D56A6C4-0A81-42BB-A3E4-655669258AD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5" name="Textfeld 714">
          <a:extLst>
            <a:ext uri="{FF2B5EF4-FFF2-40B4-BE49-F238E27FC236}">
              <a16:creationId xmlns:a16="http://schemas.microsoft.com/office/drawing/2014/main" id="{2DB5B617-EFCA-4ACD-BFAB-A44299CE863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6" name="Textfeld 715">
          <a:extLst>
            <a:ext uri="{FF2B5EF4-FFF2-40B4-BE49-F238E27FC236}">
              <a16:creationId xmlns:a16="http://schemas.microsoft.com/office/drawing/2014/main" id="{4CC61727-476C-4FB3-8D74-3324C5B24C3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7" name="Textfeld 716">
          <a:extLst>
            <a:ext uri="{FF2B5EF4-FFF2-40B4-BE49-F238E27FC236}">
              <a16:creationId xmlns:a16="http://schemas.microsoft.com/office/drawing/2014/main" id="{A594848E-620B-4A4A-8652-6FA86BF862A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8" name="Textfeld 717">
          <a:extLst>
            <a:ext uri="{FF2B5EF4-FFF2-40B4-BE49-F238E27FC236}">
              <a16:creationId xmlns:a16="http://schemas.microsoft.com/office/drawing/2014/main" id="{409A6552-940F-440E-9961-774033A4C2F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19" name="Textfeld 718">
          <a:extLst>
            <a:ext uri="{FF2B5EF4-FFF2-40B4-BE49-F238E27FC236}">
              <a16:creationId xmlns:a16="http://schemas.microsoft.com/office/drawing/2014/main" id="{E9312DB9-62C0-4E19-8922-4152636C1AA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0" name="Textfeld 719">
          <a:extLst>
            <a:ext uri="{FF2B5EF4-FFF2-40B4-BE49-F238E27FC236}">
              <a16:creationId xmlns:a16="http://schemas.microsoft.com/office/drawing/2014/main" id="{A7ECA48A-97F4-447F-8192-0C55FFC0D05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1" name="Textfeld 720">
          <a:extLst>
            <a:ext uri="{FF2B5EF4-FFF2-40B4-BE49-F238E27FC236}">
              <a16:creationId xmlns:a16="http://schemas.microsoft.com/office/drawing/2014/main" id="{937B2058-67A4-4EF5-B0E2-FDA263FA2D3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2" name="Textfeld 721">
          <a:extLst>
            <a:ext uri="{FF2B5EF4-FFF2-40B4-BE49-F238E27FC236}">
              <a16:creationId xmlns:a16="http://schemas.microsoft.com/office/drawing/2014/main" id="{2CA3B4F0-A816-42BC-A6C8-7D83A571102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3" name="Textfeld 722">
          <a:extLst>
            <a:ext uri="{FF2B5EF4-FFF2-40B4-BE49-F238E27FC236}">
              <a16:creationId xmlns:a16="http://schemas.microsoft.com/office/drawing/2014/main" id="{89358736-5DA6-4DEC-B564-5B59FF5913E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4" name="Textfeld 723">
          <a:extLst>
            <a:ext uri="{FF2B5EF4-FFF2-40B4-BE49-F238E27FC236}">
              <a16:creationId xmlns:a16="http://schemas.microsoft.com/office/drawing/2014/main" id="{90341675-C9C5-4D00-8A5D-73577B46CB41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5" name="Textfeld 724">
          <a:extLst>
            <a:ext uri="{FF2B5EF4-FFF2-40B4-BE49-F238E27FC236}">
              <a16:creationId xmlns:a16="http://schemas.microsoft.com/office/drawing/2014/main" id="{383FD299-AE81-47D4-86F5-E6A197ADADF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6" name="Textfeld 725">
          <a:extLst>
            <a:ext uri="{FF2B5EF4-FFF2-40B4-BE49-F238E27FC236}">
              <a16:creationId xmlns:a16="http://schemas.microsoft.com/office/drawing/2014/main" id="{87C92DBE-2030-4607-95C9-D2ECB61BFA7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7" name="Textfeld 726">
          <a:extLst>
            <a:ext uri="{FF2B5EF4-FFF2-40B4-BE49-F238E27FC236}">
              <a16:creationId xmlns:a16="http://schemas.microsoft.com/office/drawing/2014/main" id="{082CB4C9-3C24-4E9C-B0C1-F2548BC4107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8" name="Textfeld 727">
          <a:extLst>
            <a:ext uri="{FF2B5EF4-FFF2-40B4-BE49-F238E27FC236}">
              <a16:creationId xmlns:a16="http://schemas.microsoft.com/office/drawing/2014/main" id="{224BDD89-980C-4AAC-99C2-BBCB1C01236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29" name="Textfeld 728">
          <a:extLst>
            <a:ext uri="{FF2B5EF4-FFF2-40B4-BE49-F238E27FC236}">
              <a16:creationId xmlns:a16="http://schemas.microsoft.com/office/drawing/2014/main" id="{6F0B7709-75F1-45A5-9E75-DCA262E39E3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0" name="Textfeld 729">
          <a:extLst>
            <a:ext uri="{FF2B5EF4-FFF2-40B4-BE49-F238E27FC236}">
              <a16:creationId xmlns:a16="http://schemas.microsoft.com/office/drawing/2014/main" id="{E982E4A3-BA2C-4005-AD94-5ABBE0AAABA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1" name="Textfeld 730">
          <a:extLst>
            <a:ext uri="{FF2B5EF4-FFF2-40B4-BE49-F238E27FC236}">
              <a16:creationId xmlns:a16="http://schemas.microsoft.com/office/drawing/2014/main" id="{4C5CBDA0-A062-4AA4-B1F1-1789AC2FEA1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2" name="Textfeld 731">
          <a:extLst>
            <a:ext uri="{FF2B5EF4-FFF2-40B4-BE49-F238E27FC236}">
              <a16:creationId xmlns:a16="http://schemas.microsoft.com/office/drawing/2014/main" id="{95AC5AD2-C735-4C63-8794-33099B82B91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3" name="Textfeld 732">
          <a:extLst>
            <a:ext uri="{FF2B5EF4-FFF2-40B4-BE49-F238E27FC236}">
              <a16:creationId xmlns:a16="http://schemas.microsoft.com/office/drawing/2014/main" id="{E3DA869E-B8BD-46FC-A2C8-E4CF39D5594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4" name="Textfeld 733">
          <a:extLst>
            <a:ext uri="{FF2B5EF4-FFF2-40B4-BE49-F238E27FC236}">
              <a16:creationId xmlns:a16="http://schemas.microsoft.com/office/drawing/2014/main" id="{833E11F1-43B4-4389-A845-B7117E737A83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5" name="Textfeld 734">
          <a:extLst>
            <a:ext uri="{FF2B5EF4-FFF2-40B4-BE49-F238E27FC236}">
              <a16:creationId xmlns:a16="http://schemas.microsoft.com/office/drawing/2014/main" id="{0459AF4F-16FD-4F7F-B634-DCA81C174871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6" name="Textfeld 735">
          <a:extLst>
            <a:ext uri="{FF2B5EF4-FFF2-40B4-BE49-F238E27FC236}">
              <a16:creationId xmlns:a16="http://schemas.microsoft.com/office/drawing/2014/main" id="{691AAB2D-143D-45A6-ADB2-8AC619D1DF4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7" name="Textfeld 736">
          <a:extLst>
            <a:ext uri="{FF2B5EF4-FFF2-40B4-BE49-F238E27FC236}">
              <a16:creationId xmlns:a16="http://schemas.microsoft.com/office/drawing/2014/main" id="{28290BD6-660B-45ED-B891-2D64A4AF04B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8" name="Textfeld 737">
          <a:extLst>
            <a:ext uri="{FF2B5EF4-FFF2-40B4-BE49-F238E27FC236}">
              <a16:creationId xmlns:a16="http://schemas.microsoft.com/office/drawing/2014/main" id="{10DDDAFA-BA4B-4F2B-97D6-BF10940B548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39" name="Textfeld 738">
          <a:extLst>
            <a:ext uri="{FF2B5EF4-FFF2-40B4-BE49-F238E27FC236}">
              <a16:creationId xmlns:a16="http://schemas.microsoft.com/office/drawing/2014/main" id="{F55338D3-E83C-4679-9926-E31FCC8F3AF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0" name="Textfeld 739">
          <a:extLst>
            <a:ext uri="{FF2B5EF4-FFF2-40B4-BE49-F238E27FC236}">
              <a16:creationId xmlns:a16="http://schemas.microsoft.com/office/drawing/2014/main" id="{CC16B175-3696-4750-A551-C0AF65B07262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1" name="Textfeld 740">
          <a:extLst>
            <a:ext uri="{FF2B5EF4-FFF2-40B4-BE49-F238E27FC236}">
              <a16:creationId xmlns:a16="http://schemas.microsoft.com/office/drawing/2014/main" id="{AAD11E1F-F428-4416-B372-DF5D55474D2E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2" name="Textfeld 741">
          <a:extLst>
            <a:ext uri="{FF2B5EF4-FFF2-40B4-BE49-F238E27FC236}">
              <a16:creationId xmlns:a16="http://schemas.microsoft.com/office/drawing/2014/main" id="{80107D7C-1D96-4288-816D-3EC9F0062F6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3" name="Textfeld 742">
          <a:extLst>
            <a:ext uri="{FF2B5EF4-FFF2-40B4-BE49-F238E27FC236}">
              <a16:creationId xmlns:a16="http://schemas.microsoft.com/office/drawing/2014/main" id="{B29139C7-ACB7-4C99-838C-A28C98CE329C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4" name="Textfeld 743">
          <a:extLst>
            <a:ext uri="{FF2B5EF4-FFF2-40B4-BE49-F238E27FC236}">
              <a16:creationId xmlns:a16="http://schemas.microsoft.com/office/drawing/2014/main" id="{B5891E0D-F9AA-4D77-9F6C-04A1008F433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5" name="Textfeld 744">
          <a:extLst>
            <a:ext uri="{FF2B5EF4-FFF2-40B4-BE49-F238E27FC236}">
              <a16:creationId xmlns:a16="http://schemas.microsoft.com/office/drawing/2014/main" id="{21BAC961-1390-4A61-9043-88FA2CF269B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6" name="Textfeld 745">
          <a:extLst>
            <a:ext uri="{FF2B5EF4-FFF2-40B4-BE49-F238E27FC236}">
              <a16:creationId xmlns:a16="http://schemas.microsoft.com/office/drawing/2014/main" id="{0E1F6B31-08CD-454D-8F58-CC9D6751E469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7" name="Textfeld 746">
          <a:extLst>
            <a:ext uri="{FF2B5EF4-FFF2-40B4-BE49-F238E27FC236}">
              <a16:creationId xmlns:a16="http://schemas.microsoft.com/office/drawing/2014/main" id="{4A15EC57-3408-48A4-8BE2-FD3C1B634D56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8" name="Textfeld 747">
          <a:extLst>
            <a:ext uri="{FF2B5EF4-FFF2-40B4-BE49-F238E27FC236}">
              <a16:creationId xmlns:a16="http://schemas.microsoft.com/office/drawing/2014/main" id="{9ADB0106-CB28-492B-B845-9154D056BCB0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49" name="Textfeld 748">
          <a:extLst>
            <a:ext uri="{FF2B5EF4-FFF2-40B4-BE49-F238E27FC236}">
              <a16:creationId xmlns:a16="http://schemas.microsoft.com/office/drawing/2014/main" id="{DF247EF4-E66A-4293-B3A7-AF160A3A5508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0" name="Textfeld 749">
          <a:extLst>
            <a:ext uri="{FF2B5EF4-FFF2-40B4-BE49-F238E27FC236}">
              <a16:creationId xmlns:a16="http://schemas.microsoft.com/office/drawing/2014/main" id="{18BC8B5C-3DE6-4647-A2B0-5BD0AA77EEB7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1" name="Textfeld 750">
          <a:extLst>
            <a:ext uri="{FF2B5EF4-FFF2-40B4-BE49-F238E27FC236}">
              <a16:creationId xmlns:a16="http://schemas.microsoft.com/office/drawing/2014/main" id="{67182A0C-9A6E-4CFC-AE40-4688540AC5EB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2" name="Textfeld 751">
          <a:extLst>
            <a:ext uri="{FF2B5EF4-FFF2-40B4-BE49-F238E27FC236}">
              <a16:creationId xmlns:a16="http://schemas.microsoft.com/office/drawing/2014/main" id="{9C93EB00-E433-40ED-BF50-1072C601B1EF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3" name="Textfeld 752">
          <a:extLst>
            <a:ext uri="{FF2B5EF4-FFF2-40B4-BE49-F238E27FC236}">
              <a16:creationId xmlns:a16="http://schemas.microsoft.com/office/drawing/2014/main" id="{37EFA1E8-E04B-469C-90FB-96412398AAD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4" name="Textfeld 753">
          <a:extLst>
            <a:ext uri="{FF2B5EF4-FFF2-40B4-BE49-F238E27FC236}">
              <a16:creationId xmlns:a16="http://schemas.microsoft.com/office/drawing/2014/main" id="{34157E6D-EE32-4F88-8446-4BDBA7C8CCC1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5" name="Textfeld 754">
          <a:extLst>
            <a:ext uri="{FF2B5EF4-FFF2-40B4-BE49-F238E27FC236}">
              <a16:creationId xmlns:a16="http://schemas.microsoft.com/office/drawing/2014/main" id="{B937E86A-0F54-42F9-AB32-351F7C7F704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6" name="Textfeld 755">
          <a:extLst>
            <a:ext uri="{FF2B5EF4-FFF2-40B4-BE49-F238E27FC236}">
              <a16:creationId xmlns:a16="http://schemas.microsoft.com/office/drawing/2014/main" id="{3379F160-FB51-40C2-A8D8-F6ACDE9968F5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350</xdr:row>
      <xdr:rowOff>0</xdr:rowOff>
    </xdr:from>
    <xdr:ext cx="184731" cy="264560"/>
    <xdr:sp macro="" textlink="">
      <xdr:nvSpPr>
        <xdr:cNvPr id="757" name="Textfeld 756">
          <a:extLst>
            <a:ext uri="{FF2B5EF4-FFF2-40B4-BE49-F238E27FC236}">
              <a16:creationId xmlns:a16="http://schemas.microsoft.com/office/drawing/2014/main" id="{9AC59B45-0B08-417B-9978-18A8D8FB8C04}"/>
            </a:ext>
          </a:extLst>
        </xdr:cNvPr>
        <xdr:cNvSpPr txBox="1"/>
      </xdr:nvSpPr>
      <xdr:spPr>
        <a:xfrm>
          <a:off x="7556500" y="113129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58" name="Textfeld 757">
          <a:extLst>
            <a:ext uri="{FF2B5EF4-FFF2-40B4-BE49-F238E27FC236}">
              <a16:creationId xmlns:a16="http://schemas.microsoft.com/office/drawing/2014/main" id="{5B3B84E6-CAC3-45E8-A12C-7F5619704B8A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59" name="Textfeld 758">
          <a:extLst>
            <a:ext uri="{FF2B5EF4-FFF2-40B4-BE49-F238E27FC236}">
              <a16:creationId xmlns:a16="http://schemas.microsoft.com/office/drawing/2014/main" id="{FECE0E18-8B7C-477A-B791-75AB4E069D5B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0" name="Textfeld 759">
          <a:extLst>
            <a:ext uri="{FF2B5EF4-FFF2-40B4-BE49-F238E27FC236}">
              <a16:creationId xmlns:a16="http://schemas.microsoft.com/office/drawing/2014/main" id="{688829C0-EB30-428A-B3D2-7E89F264F41E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1" name="Textfeld 760">
          <a:extLst>
            <a:ext uri="{FF2B5EF4-FFF2-40B4-BE49-F238E27FC236}">
              <a16:creationId xmlns:a16="http://schemas.microsoft.com/office/drawing/2014/main" id="{EE395177-BA32-4E63-8D50-988D08B7F8F7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2" name="Textfeld 761">
          <a:extLst>
            <a:ext uri="{FF2B5EF4-FFF2-40B4-BE49-F238E27FC236}">
              <a16:creationId xmlns:a16="http://schemas.microsoft.com/office/drawing/2014/main" id="{84C09003-5184-448C-97E8-746490A3DDF8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3" name="Textfeld 762">
          <a:extLst>
            <a:ext uri="{FF2B5EF4-FFF2-40B4-BE49-F238E27FC236}">
              <a16:creationId xmlns:a16="http://schemas.microsoft.com/office/drawing/2014/main" id="{F81971F6-EF04-4029-A743-ED160BD2A4F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4" name="Textfeld 763">
          <a:extLst>
            <a:ext uri="{FF2B5EF4-FFF2-40B4-BE49-F238E27FC236}">
              <a16:creationId xmlns:a16="http://schemas.microsoft.com/office/drawing/2014/main" id="{7A9C6AB6-395C-4BAA-B7C4-4DA7897837C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5" name="Textfeld 764">
          <a:extLst>
            <a:ext uri="{FF2B5EF4-FFF2-40B4-BE49-F238E27FC236}">
              <a16:creationId xmlns:a16="http://schemas.microsoft.com/office/drawing/2014/main" id="{9080CF38-B01F-46FD-8C39-B313C9E5EA7E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6" name="Textfeld 765">
          <a:extLst>
            <a:ext uri="{FF2B5EF4-FFF2-40B4-BE49-F238E27FC236}">
              <a16:creationId xmlns:a16="http://schemas.microsoft.com/office/drawing/2014/main" id="{D5BC9546-6F46-4D27-9FDA-245634440152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7" name="Textfeld 766">
          <a:extLst>
            <a:ext uri="{FF2B5EF4-FFF2-40B4-BE49-F238E27FC236}">
              <a16:creationId xmlns:a16="http://schemas.microsoft.com/office/drawing/2014/main" id="{DB17BF70-0F53-424C-9075-47A67C44D228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8" name="Textfeld 767">
          <a:extLst>
            <a:ext uri="{FF2B5EF4-FFF2-40B4-BE49-F238E27FC236}">
              <a16:creationId xmlns:a16="http://schemas.microsoft.com/office/drawing/2014/main" id="{1C4655B4-98F3-49AC-9ADC-9CC70EB9FDA8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69" name="Textfeld 768">
          <a:extLst>
            <a:ext uri="{FF2B5EF4-FFF2-40B4-BE49-F238E27FC236}">
              <a16:creationId xmlns:a16="http://schemas.microsoft.com/office/drawing/2014/main" id="{85FB34F1-70A4-4750-A545-DAE3FD39809C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0" name="Textfeld 769">
          <a:extLst>
            <a:ext uri="{FF2B5EF4-FFF2-40B4-BE49-F238E27FC236}">
              <a16:creationId xmlns:a16="http://schemas.microsoft.com/office/drawing/2014/main" id="{DE1A116E-EF6A-4CA9-9457-5F6BF5A0C9A2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1" name="Textfeld 770">
          <a:extLst>
            <a:ext uri="{FF2B5EF4-FFF2-40B4-BE49-F238E27FC236}">
              <a16:creationId xmlns:a16="http://schemas.microsoft.com/office/drawing/2014/main" id="{CC0A6340-906C-4382-92B9-CDEE99A80CBC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2" name="Textfeld 771">
          <a:extLst>
            <a:ext uri="{FF2B5EF4-FFF2-40B4-BE49-F238E27FC236}">
              <a16:creationId xmlns:a16="http://schemas.microsoft.com/office/drawing/2014/main" id="{8D4EC09C-AECC-4D6B-8EE9-4C57815F403E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3" name="Textfeld 772">
          <a:extLst>
            <a:ext uri="{FF2B5EF4-FFF2-40B4-BE49-F238E27FC236}">
              <a16:creationId xmlns:a16="http://schemas.microsoft.com/office/drawing/2014/main" id="{AC7F2BE0-4328-4109-97C5-5916A2ECD843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4" name="Textfeld 773">
          <a:extLst>
            <a:ext uri="{FF2B5EF4-FFF2-40B4-BE49-F238E27FC236}">
              <a16:creationId xmlns:a16="http://schemas.microsoft.com/office/drawing/2014/main" id="{4BC02C32-C326-438E-A28A-13695C94064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5" name="Textfeld 774">
          <a:extLst>
            <a:ext uri="{FF2B5EF4-FFF2-40B4-BE49-F238E27FC236}">
              <a16:creationId xmlns:a16="http://schemas.microsoft.com/office/drawing/2014/main" id="{ADD7E96A-46A3-4A7E-84FA-736D0B5153A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6" name="Textfeld 775">
          <a:extLst>
            <a:ext uri="{FF2B5EF4-FFF2-40B4-BE49-F238E27FC236}">
              <a16:creationId xmlns:a16="http://schemas.microsoft.com/office/drawing/2014/main" id="{14692D27-16D9-4532-8E37-BD313A32573D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328</xdr:row>
      <xdr:rowOff>0</xdr:rowOff>
    </xdr:from>
    <xdr:ext cx="184731" cy="264560"/>
    <xdr:sp macro="" textlink="">
      <xdr:nvSpPr>
        <xdr:cNvPr id="777" name="Textfeld 776">
          <a:extLst>
            <a:ext uri="{FF2B5EF4-FFF2-40B4-BE49-F238E27FC236}">
              <a16:creationId xmlns:a16="http://schemas.microsoft.com/office/drawing/2014/main" id="{AC021D5B-F6FB-4977-8AD2-2DD1D2F30895}"/>
            </a:ext>
          </a:extLst>
        </xdr:cNvPr>
        <xdr:cNvSpPr txBox="1"/>
      </xdr:nvSpPr>
      <xdr:spPr>
        <a:xfrm>
          <a:off x="7556500" y="105419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78" name="Textfeld 777">
          <a:extLst>
            <a:ext uri="{FF2B5EF4-FFF2-40B4-BE49-F238E27FC236}">
              <a16:creationId xmlns:a16="http://schemas.microsoft.com/office/drawing/2014/main" id="{74317C31-05E3-40DA-8890-F9CB6C97EE9F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79" name="Textfeld 778">
          <a:extLst>
            <a:ext uri="{FF2B5EF4-FFF2-40B4-BE49-F238E27FC236}">
              <a16:creationId xmlns:a16="http://schemas.microsoft.com/office/drawing/2014/main" id="{A6969FE3-E0C7-4EDB-883A-093A2734F1A1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80" name="Textfeld 779">
          <a:extLst>
            <a:ext uri="{FF2B5EF4-FFF2-40B4-BE49-F238E27FC236}">
              <a16:creationId xmlns:a16="http://schemas.microsoft.com/office/drawing/2014/main" id="{F658C684-94BE-43B6-9630-6F17EC155331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81" name="Textfeld 780">
          <a:extLst>
            <a:ext uri="{FF2B5EF4-FFF2-40B4-BE49-F238E27FC236}">
              <a16:creationId xmlns:a16="http://schemas.microsoft.com/office/drawing/2014/main" id="{61DE28A2-0798-4BFA-A437-48E50550B388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782" name="Textfeld 781">
          <a:extLst>
            <a:ext uri="{FF2B5EF4-FFF2-40B4-BE49-F238E27FC236}">
              <a16:creationId xmlns:a16="http://schemas.microsoft.com/office/drawing/2014/main" id="{912490B8-3ABF-4720-951D-D395C9B02B37}"/>
            </a:ext>
          </a:extLst>
        </xdr:cNvPr>
        <xdr:cNvSpPr txBox="1"/>
      </xdr:nvSpPr>
      <xdr:spPr>
        <a:xfrm>
          <a:off x="7556500" y="10603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3" name="Textfeld 782">
          <a:extLst>
            <a:ext uri="{FF2B5EF4-FFF2-40B4-BE49-F238E27FC236}">
              <a16:creationId xmlns:a16="http://schemas.microsoft.com/office/drawing/2014/main" id="{906328A5-13FE-4C46-85ED-008954119F1E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4" name="Textfeld 783">
          <a:extLst>
            <a:ext uri="{FF2B5EF4-FFF2-40B4-BE49-F238E27FC236}">
              <a16:creationId xmlns:a16="http://schemas.microsoft.com/office/drawing/2014/main" id="{3D8CEB44-9F34-4561-B8E0-292540204BBB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5" name="Textfeld 784">
          <a:extLst>
            <a:ext uri="{FF2B5EF4-FFF2-40B4-BE49-F238E27FC236}">
              <a16:creationId xmlns:a16="http://schemas.microsoft.com/office/drawing/2014/main" id="{9C4769D3-8BC6-45F1-B51B-3EDE439EC69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6" name="Textfeld 785">
          <a:extLst>
            <a:ext uri="{FF2B5EF4-FFF2-40B4-BE49-F238E27FC236}">
              <a16:creationId xmlns:a16="http://schemas.microsoft.com/office/drawing/2014/main" id="{743F6E47-2DF9-4352-9FD4-BF805FF4EA3A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7" name="Textfeld 786">
          <a:extLst>
            <a:ext uri="{FF2B5EF4-FFF2-40B4-BE49-F238E27FC236}">
              <a16:creationId xmlns:a16="http://schemas.microsoft.com/office/drawing/2014/main" id="{DD900E7F-AE2B-4449-88FD-27BE56097BD5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8" name="Textfeld 787">
          <a:extLst>
            <a:ext uri="{FF2B5EF4-FFF2-40B4-BE49-F238E27FC236}">
              <a16:creationId xmlns:a16="http://schemas.microsoft.com/office/drawing/2014/main" id="{82A27CB2-4F28-44EE-A9AB-251F6F4B8E3A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89" name="Textfeld 788">
          <a:extLst>
            <a:ext uri="{FF2B5EF4-FFF2-40B4-BE49-F238E27FC236}">
              <a16:creationId xmlns:a16="http://schemas.microsoft.com/office/drawing/2014/main" id="{5D72CC59-FD05-4C98-B680-2E4E0D4FE6E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0" name="Textfeld 789">
          <a:extLst>
            <a:ext uri="{FF2B5EF4-FFF2-40B4-BE49-F238E27FC236}">
              <a16:creationId xmlns:a16="http://schemas.microsoft.com/office/drawing/2014/main" id="{7C1771EE-A980-4503-99C4-50B5A2799A21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1" name="Textfeld 790">
          <a:extLst>
            <a:ext uri="{FF2B5EF4-FFF2-40B4-BE49-F238E27FC236}">
              <a16:creationId xmlns:a16="http://schemas.microsoft.com/office/drawing/2014/main" id="{4A841C0F-0D85-4EB3-BEF0-D2143555BE07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2" name="Textfeld 791">
          <a:extLst>
            <a:ext uri="{FF2B5EF4-FFF2-40B4-BE49-F238E27FC236}">
              <a16:creationId xmlns:a16="http://schemas.microsoft.com/office/drawing/2014/main" id="{41540E0C-3594-4D2B-8125-8C9556B33F3B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3" name="Textfeld 792">
          <a:extLst>
            <a:ext uri="{FF2B5EF4-FFF2-40B4-BE49-F238E27FC236}">
              <a16:creationId xmlns:a16="http://schemas.microsoft.com/office/drawing/2014/main" id="{9C6E2E5E-E1D9-4B49-8DDF-EA80D382A13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4" name="Textfeld 793">
          <a:extLst>
            <a:ext uri="{FF2B5EF4-FFF2-40B4-BE49-F238E27FC236}">
              <a16:creationId xmlns:a16="http://schemas.microsoft.com/office/drawing/2014/main" id="{951DA425-36C1-4773-B761-0C012C3998F4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5" name="Textfeld 794">
          <a:extLst>
            <a:ext uri="{FF2B5EF4-FFF2-40B4-BE49-F238E27FC236}">
              <a16:creationId xmlns:a16="http://schemas.microsoft.com/office/drawing/2014/main" id="{CC0DC327-9B32-4535-B55B-C0F00EF1CB97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6" name="Textfeld 795">
          <a:extLst>
            <a:ext uri="{FF2B5EF4-FFF2-40B4-BE49-F238E27FC236}">
              <a16:creationId xmlns:a16="http://schemas.microsoft.com/office/drawing/2014/main" id="{C0DAB8C9-542F-42F9-B592-31386D6D320F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7" name="Textfeld 796">
          <a:extLst>
            <a:ext uri="{FF2B5EF4-FFF2-40B4-BE49-F238E27FC236}">
              <a16:creationId xmlns:a16="http://schemas.microsoft.com/office/drawing/2014/main" id="{CB9332A7-057F-4F91-AB95-5695D8BFFE77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8" name="Textfeld 797">
          <a:extLst>
            <a:ext uri="{FF2B5EF4-FFF2-40B4-BE49-F238E27FC236}">
              <a16:creationId xmlns:a16="http://schemas.microsoft.com/office/drawing/2014/main" id="{1C064B98-5B08-4AED-B63F-1D6BF02054D0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799" name="Textfeld 798">
          <a:extLst>
            <a:ext uri="{FF2B5EF4-FFF2-40B4-BE49-F238E27FC236}">
              <a16:creationId xmlns:a16="http://schemas.microsoft.com/office/drawing/2014/main" id="{E2022885-0645-4D13-83D3-886AFEB33E9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0" name="Textfeld 799">
          <a:extLst>
            <a:ext uri="{FF2B5EF4-FFF2-40B4-BE49-F238E27FC236}">
              <a16:creationId xmlns:a16="http://schemas.microsoft.com/office/drawing/2014/main" id="{4F6997D9-27AC-4F1C-9F25-F847DD16778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1" name="Textfeld 800">
          <a:extLst>
            <a:ext uri="{FF2B5EF4-FFF2-40B4-BE49-F238E27FC236}">
              <a16:creationId xmlns:a16="http://schemas.microsoft.com/office/drawing/2014/main" id="{EE8B3B7B-4C5F-47E7-81CE-2B31EDF37992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2" name="Textfeld 801">
          <a:extLst>
            <a:ext uri="{FF2B5EF4-FFF2-40B4-BE49-F238E27FC236}">
              <a16:creationId xmlns:a16="http://schemas.microsoft.com/office/drawing/2014/main" id="{03FD1059-ED17-4F60-BC9B-11FC1A21193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3" name="Textfeld 802">
          <a:extLst>
            <a:ext uri="{FF2B5EF4-FFF2-40B4-BE49-F238E27FC236}">
              <a16:creationId xmlns:a16="http://schemas.microsoft.com/office/drawing/2014/main" id="{900DDA9E-7467-486B-8D55-E5420FB004B1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4" name="Textfeld 803">
          <a:extLst>
            <a:ext uri="{FF2B5EF4-FFF2-40B4-BE49-F238E27FC236}">
              <a16:creationId xmlns:a16="http://schemas.microsoft.com/office/drawing/2014/main" id="{28E9B2B8-2B5D-43C8-8E3E-5DEA930DFFEE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5" name="Textfeld 804">
          <a:extLst>
            <a:ext uri="{FF2B5EF4-FFF2-40B4-BE49-F238E27FC236}">
              <a16:creationId xmlns:a16="http://schemas.microsoft.com/office/drawing/2014/main" id="{A8A23526-5113-408B-8522-98010B10ED92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6" name="Textfeld 805">
          <a:extLst>
            <a:ext uri="{FF2B5EF4-FFF2-40B4-BE49-F238E27FC236}">
              <a16:creationId xmlns:a16="http://schemas.microsoft.com/office/drawing/2014/main" id="{B4930084-E83D-43D8-A835-BE4C4E89A49A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7" name="Textfeld 806">
          <a:extLst>
            <a:ext uri="{FF2B5EF4-FFF2-40B4-BE49-F238E27FC236}">
              <a16:creationId xmlns:a16="http://schemas.microsoft.com/office/drawing/2014/main" id="{C863782D-ECD0-4A6F-A574-F4A3E705ED2F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8" name="Textfeld 807">
          <a:extLst>
            <a:ext uri="{FF2B5EF4-FFF2-40B4-BE49-F238E27FC236}">
              <a16:creationId xmlns:a16="http://schemas.microsoft.com/office/drawing/2014/main" id="{17C1EB0A-B2D7-46B6-A57B-8C85A1DA3E1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09" name="Textfeld 808">
          <a:extLst>
            <a:ext uri="{FF2B5EF4-FFF2-40B4-BE49-F238E27FC236}">
              <a16:creationId xmlns:a16="http://schemas.microsoft.com/office/drawing/2014/main" id="{7FC8D132-76AA-4276-A4DC-6F88AD64DB29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10" name="Textfeld 809">
          <a:extLst>
            <a:ext uri="{FF2B5EF4-FFF2-40B4-BE49-F238E27FC236}">
              <a16:creationId xmlns:a16="http://schemas.microsoft.com/office/drawing/2014/main" id="{E0C99E1F-CBB6-40AB-B971-7A758EAA2E5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11" name="Textfeld 810">
          <a:extLst>
            <a:ext uri="{FF2B5EF4-FFF2-40B4-BE49-F238E27FC236}">
              <a16:creationId xmlns:a16="http://schemas.microsoft.com/office/drawing/2014/main" id="{8CAE4A72-29F5-496F-8970-C509D4AF140D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337</xdr:row>
      <xdr:rowOff>0</xdr:rowOff>
    </xdr:from>
    <xdr:ext cx="184731" cy="264560"/>
    <xdr:sp macro="" textlink="">
      <xdr:nvSpPr>
        <xdr:cNvPr id="812" name="Textfeld 811">
          <a:extLst>
            <a:ext uri="{FF2B5EF4-FFF2-40B4-BE49-F238E27FC236}">
              <a16:creationId xmlns:a16="http://schemas.microsoft.com/office/drawing/2014/main" id="{82811C48-78C1-4B84-A791-7EAB8C6EE438}"/>
            </a:ext>
          </a:extLst>
        </xdr:cNvPr>
        <xdr:cNvSpPr txBox="1"/>
      </xdr:nvSpPr>
      <xdr:spPr>
        <a:xfrm>
          <a:off x="7556500" y="106961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76"/>
  <sheetViews>
    <sheetView showGridLines="0" tabSelected="1" showWhiteSpace="0" topLeftCell="C1" zoomScale="70" zoomScaleNormal="70" zoomScaleSheetLayoutView="25" workbookViewId="0">
      <pane ySplit="3" topLeftCell="A139" activePane="bottomLeft" state="frozen"/>
      <selection activeCell="A4" sqref="A4"/>
      <selection pane="bottomLeft" activeCell="C139" sqref="C139"/>
    </sheetView>
  </sheetViews>
  <sheetFormatPr baseColWidth="10" defaultColWidth="11.41015625" defaultRowHeight="28" x14ac:dyDescent="0.9"/>
  <cols>
    <col min="1" max="1" width="12" style="112" customWidth="1"/>
    <col min="2" max="2" width="25.64453125" style="113" customWidth="1"/>
    <col min="3" max="3" width="71.64453125" style="111" customWidth="1"/>
    <col min="4" max="4" width="30.87890625" style="104" customWidth="1"/>
    <col min="5" max="5" width="9.3515625" style="105" customWidth="1"/>
    <col min="6" max="6" width="22.64453125" style="104" customWidth="1"/>
    <col min="7" max="7" width="11.64453125" style="105" customWidth="1"/>
    <col min="8" max="8" width="10" style="105" customWidth="1"/>
    <col min="9" max="21" width="6.64453125" style="105" customWidth="1"/>
    <col min="22" max="22" width="10.64453125" style="111" customWidth="1"/>
    <col min="23" max="26" width="11.41015625" style="100"/>
    <col min="27" max="16384" width="11.41015625" style="111"/>
  </cols>
  <sheetData>
    <row r="1" spans="1:33" s="99" customFormat="1" ht="50.1" customHeight="1" thickBot="1" x14ac:dyDescent="1.45">
      <c r="A1" s="98" t="s">
        <v>0</v>
      </c>
      <c r="B1" s="306" t="s">
        <v>213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8"/>
      <c r="W1" s="100"/>
      <c r="X1" s="100"/>
      <c r="Y1" s="100"/>
      <c r="Z1" s="100"/>
    </row>
    <row r="2" spans="1:33" s="99" customFormat="1" ht="24.95" customHeight="1" x14ac:dyDescent="1.4">
      <c r="A2" s="101"/>
      <c r="B2" s="102"/>
      <c r="C2" s="103"/>
      <c r="D2" s="104"/>
      <c r="E2" s="105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100"/>
      <c r="X2" s="100"/>
      <c r="Y2" s="100"/>
      <c r="Z2" s="100"/>
      <c r="AC2" s="106"/>
    </row>
    <row r="3" spans="1:33" s="108" customFormat="1" ht="90" customHeight="1" x14ac:dyDescent="0.95">
      <c r="A3" s="107"/>
      <c r="B3" s="93" t="s">
        <v>1</v>
      </c>
      <c r="C3" s="92"/>
      <c r="D3" s="92"/>
      <c r="E3" s="80" t="s">
        <v>2</v>
      </c>
      <c r="F3" s="93" t="s">
        <v>3</v>
      </c>
      <c r="G3" s="80" t="s">
        <v>4</v>
      </c>
      <c r="H3" s="80" t="s">
        <v>4</v>
      </c>
      <c r="I3" s="245" t="s">
        <v>5</v>
      </c>
      <c r="J3" s="81" t="s">
        <v>6</v>
      </c>
      <c r="K3" s="82" t="s">
        <v>7</v>
      </c>
      <c r="L3" s="91" t="s">
        <v>8</v>
      </c>
      <c r="M3" s="83" t="s">
        <v>9</v>
      </c>
      <c r="N3" s="84" t="s">
        <v>10</v>
      </c>
      <c r="O3" s="252" t="s">
        <v>11</v>
      </c>
      <c r="P3" s="85" t="s">
        <v>12</v>
      </c>
      <c r="Q3" s="89" t="s">
        <v>13</v>
      </c>
      <c r="R3" s="86" t="s">
        <v>14</v>
      </c>
      <c r="S3" s="191" t="s">
        <v>15</v>
      </c>
      <c r="T3" s="87" t="s">
        <v>16</v>
      </c>
      <c r="U3" s="88" t="s">
        <v>17</v>
      </c>
      <c r="W3" s="109"/>
      <c r="X3" s="109"/>
      <c r="Y3" s="109"/>
      <c r="Z3" s="109"/>
      <c r="AC3" s="110"/>
    </row>
    <row r="4" spans="1:33" s="23" customFormat="1" ht="25.1" customHeight="1" x14ac:dyDescent="0.4">
      <c r="A4" s="114">
        <f t="shared" ref="A4:A15" si="0">+B4</f>
        <v>44805</v>
      </c>
      <c r="B4" s="115">
        <v>44805</v>
      </c>
      <c r="C4" s="116"/>
      <c r="D4" s="116"/>
      <c r="E4" s="117"/>
      <c r="F4" s="116"/>
      <c r="G4" s="117"/>
      <c r="H4" s="118"/>
      <c r="I4" s="117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Z4" s="120"/>
      <c r="AB4" s="121" t="s">
        <v>18</v>
      </c>
    </row>
    <row r="5" spans="1:33" s="23" customFormat="1" ht="25.1" customHeight="1" x14ac:dyDescent="0.4">
      <c r="A5" s="114">
        <f t="shared" si="0"/>
        <v>44806</v>
      </c>
      <c r="B5" s="115">
        <v>44806</v>
      </c>
      <c r="C5" s="122"/>
      <c r="D5" s="123"/>
      <c r="E5" s="117"/>
      <c r="F5" s="116"/>
      <c r="G5" s="117"/>
      <c r="H5" s="118"/>
      <c r="I5" s="117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W5" s="124" t="s">
        <v>19</v>
      </c>
      <c r="X5" s="125"/>
      <c r="Y5" s="125"/>
      <c r="Z5" s="120"/>
      <c r="AB5" s="13" t="s">
        <v>20</v>
      </c>
    </row>
    <row r="6" spans="1:33" s="13" customFormat="1" ht="25.1" customHeight="1" x14ac:dyDescent="0.4">
      <c r="A6" s="114">
        <f t="shared" si="0"/>
        <v>44807</v>
      </c>
      <c r="B6" s="115">
        <v>44807</v>
      </c>
      <c r="C6" s="195"/>
      <c r="D6" s="123"/>
      <c r="E6" s="194"/>
      <c r="F6" s="196"/>
      <c r="G6" s="167"/>
      <c r="H6" s="150"/>
      <c r="I6" s="119"/>
      <c r="J6" s="119"/>
      <c r="K6" s="131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25"/>
      <c r="W6" s="126" t="s">
        <v>21</v>
      </c>
      <c r="X6" s="126">
        <v>5</v>
      </c>
      <c r="Y6" s="125"/>
      <c r="Z6" s="126"/>
    </row>
    <row r="7" spans="1:33" s="13" customFormat="1" ht="25.1" customHeight="1" x14ac:dyDescent="0.4">
      <c r="A7" s="160">
        <f t="shared" si="0"/>
        <v>44808</v>
      </c>
      <c r="B7" s="161">
        <v>44808</v>
      </c>
      <c r="C7" s="116"/>
      <c r="D7" s="116"/>
      <c r="E7" s="129"/>
      <c r="F7" s="116"/>
      <c r="G7" s="178"/>
      <c r="H7" s="118"/>
      <c r="I7" s="117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25"/>
      <c r="W7" s="126" t="s">
        <v>22</v>
      </c>
      <c r="X7" s="126">
        <v>9</v>
      </c>
      <c r="Y7" s="126"/>
      <c r="Z7" s="126"/>
      <c r="AB7" s="23" t="s">
        <v>23</v>
      </c>
      <c r="AC7" s="23"/>
      <c r="AD7" s="23"/>
      <c r="AE7" s="23"/>
      <c r="AF7" s="23"/>
      <c r="AG7" s="23"/>
    </row>
    <row r="8" spans="1:33" s="13" customFormat="1" ht="25.1" customHeight="1" x14ac:dyDescent="0.4">
      <c r="A8" s="215">
        <f t="shared" si="0"/>
        <v>44809</v>
      </c>
      <c r="B8" s="216">
        <v>44809</v>
      </c>
      <c r="C8" s="116" t="s">
        <v>7</v>
      </c>
      <c r="D8" s="116" t="s">
        <v>128</v>
      </c>
      <c r="E8" s="129" t="s">
        <v>30</v>
      </c>
      <c r="F8" s="116" t="s">
        <v>31</v>
      </c>
      <c r="G8" s="178">
        <v>0.79166666666666663</v>
      </c>
      <c r="H8" s="118"/>
      <c r="I8" s="117"/>
      <c r="J8" s="119"/>
      <c r="K8" s="133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25"/>
      <c r="W8" s="128" t="s">
        <v>24</v>
      </c>
      <c r="X8" s="128">
        <v>8</v>
      </c>
      <c r="Y8" s="126"/>
      <c r="Z8" s="126"/>
      <c r="AB8" s="13" t="s">
        <v>25</v>
      </c>
    </row>
    <row r="9" spans="1:33" s="132" customFormat="1" ht="25.1" customHeight="1" x14ac:dyDescent="0.4">
      <c r="A9" s="215">
        <f t="shared" si="0"/>
        <v>44809</v>
      </c>
      <c r="B9" s="216">
        <v>44809</v>
      </c>
      <c r="C9" s="116" t="s">
        <v>7</v>
      </c>
      <c r="D9" s="116" t="s">
        <v>34</v>
      </c>
      <c r="E9" s="129" t="s">
        <v>30</v>
      </c>
      <c r="F9" s="116" t="s">
        <v>38</v>
      </c>
      <c r="G9" s="178">
        <v>0.79166666666666663</v>
      </c>
      <c r="H9" s="118"/>
      <c r="I9" s="117"/>
      <c r="J9" s="119"/>
      <c r="K9" s="133"/>
      <c r="L9" s="119"/>
      <c r="M9" s="119"/>
      <c r="N9" s="119"/>
      <c r="O9" s="119"/>
      <c r="P9" s="119"/>
      <c r="Q9" s="119"/>
      <c r="R9" s="119"/>
      <c r="S9" s="119"/>
      <c r="T9" s="119"/>
      <c r="U9" s="119"/>
      <c r="W9" s="126" t="s">
        <v>26</v>
      </c>
      <c r="X9" s="126">
        <v>5</v>
      </c>
      <c r="Y9" s="25"/>
      <c r="Z9" s="125"/>
    </row>
    <row r="10" spans="1:33" s="25" customFormat="1" ht="25.1" customHeight="1" x14ac:dyDescent="0.4">
      <c r="A10" s="114">
        <f t="shared" si="0"/>
        <v>44810</v>
      </c>
      <c r="B10" s="115">
        <v>44810</v>
      </c>
      <c r="C10" s="195"/>
      <c r="D10" s="123"/>
      <c r="E10" s="194"/>
      <c r="F10" s="196"/>
      <c r="G10" s="167"/>
      <c r="H10" s="150"/>
      <c r="I10" s="119"/>
      <c r="J10" s="119"/>
      <c r="K10" s="131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W10" s="126" t="s">
        <v>27</v>
      </c>
      <c r="X10" s="126">
        <v>7</v>
      </c>
      <c r="Y10" s="126"/>
      <c r="Z10" s="126"/>
    </row>
    <row r="11" spans="1:33" s="13" customFormat="1" ht="25.1" customHeight="1" x14ac:dyDescent="0.4">
      <c r="A11" s="255">
        <f t="shared" si="0"/>
        <v>44811</v>
      </c>
      <c r="B11" s="256">
        <v>44811</v>
      </c>
      <c r="C11" s="116"/>
      <c r="D11" s="116"/>
      <c r="E11" s="129"/>
      <c r="F11" s="116"/>
      <c r="G11" s="178"/>
      <c r="H11" s="118"/>
      <c r="I11" s="117"/>
      <c r="J11" s="117"/>
      <c r="K11" s="117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25"/>
      <c r="W11" s="13" t="s">
        <v>28</v>
      </c>
      <c r="X11" s="13">
        <v>7</v>
      </c>
      <c r="Y11" s="134">
        <f>SUM(X6:X11)</f>
        <v>41</v>
      </c>
      <c r="Z11" s="126"/>
    </row>
    <row r="12" spans="1:33" s="25" customFormat="1" ht="25.1" customHeight="1" x14ac:dyDescent="0.4">
      <c r="A12" s="114">
        <f t="shared" si="0"/>
        <v>44812</v>
      </c>
      <c r="B12" s="115">
        <v>44812</v>
      </c>
      <c r="C12" s="122"/>
      <c r="D12" s="123"/>
      <c r="E12" s="194"/>
      <c r="F12" s="123"/>
      <c r="G12" s="167"/>
      <c r="H12" s="150"/>
      <c r="I12" s="135"/>
      <c r="J12" s="135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Z12" s="136"/>
      <c r="AA12" s="137"/>
      <c r="AB12" s="138"/>
      <c r="AC12" s="139"/>
    </row>
    <row r="13" spans="1:33" s="25" customFormat="1" ht="25.1" customHeight="1" x14ac:dyDescent="0.4">
      <c r="A13" s="114">
        <f t="shared" si="0"/>
        <v>44813</v>
      </c>
      <c r="B13" s="115">
        <v>44813</v>
      </c>
      <c r="C13" s="204"/>
      <c r="D13" s="123"/>
      <c r="E13" s="194"/>
      <c r="F13" s="123"/>
      <c r="G13" s="119"/>
      <c r="H13" s="150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W13" s="124" t="s">
        <v>29</v>
      </c>
      <c r="X13" s="120"/>
      <c r="Z13" s="136"/>
      <c r="AA13" s="137"/>
      <c r="AB13" s="138"/>
      <c r="AC13" s="139"/>
    </row>
    <row r="14" spans="1:33" s="25" customFormat="1" ht="25.1" customHeight="1" x14ac:dyDescent="0.4">
      <c r="A14" s="114">
        <f t="shared" si="0"/>
        <v>44814</v>
      </c>
      <c r="B14" s="115">
        <v>44814</v>
      </c>
      <c r="C14" s="123"/>
      <c r="D14" s="123"/>
      <c r="E14" s="194"/>
      <c r="F14" s="123"/>
      <c r="G14" s="119"/>
      <c r="H14" s="150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W14" s="120" t="s">
        <v>21</v>
      </c>
      <c r="X14" s="120">
        <v>7</v>
      </c>
      <c r="Z14" s="136"/>
      <c r="AA14" s="137"/>
      <c r="AB14" s="138"/>
      <c r="AC14" s="139"/>
    </row>
    <row r="15" spans="1:33" s="25" customFormat="1" ht="25.1" customHeight="1" x14ac:dyDescent="0.4">
      <c r="A15" s="160">
        <f t="shared" si="0"/>
        <v>44815</v>
      </c>
      <c r="B15" s="161">
        <v>44815</v>
      </c>
      <c r="C15" s="116" t="s">
        <v>7</v>
      </c>
      <c r="D15" s="116" t="s">
        <v>220</v>
      </c>
      <c r="E15" s="129" t="s">
        <v>30</v>
      </c>
      <c r="F15" s="130" t="s">
        <v>31</v>
      </c>
      <c r="G15" s="178">
        <v>0.41666666666666669</v>
      </c>
      <c r="H15" s="118"/>
      <c r="I15" s="117"/>
      <c r="J15" s="119"/>
      <c r="K15" s="133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W15" s="126" t="s">
        <v>22</v>
      </c>
      <c r="X15" s="126">
        <v>8</v>
      </c>
      <c r="Z15" s="136"/>
      <c r="AA15" s="137"/>
      <c r="AB15" s="138"/>
      <c r="AC15" s="139"/>
    </row>
    <row r="16" spans="1:33" s="25" customFormat="1" ht="25.1" customHeight="1" x14ac:dyDescent="0.4">
      <c r="A16" s="160">
        <f>+B15</f>
        <v>44815</v>
      </c>
      <c r="B16" s="161">
        <v>44815</v>
      </c>
      <c r="C16" s="116" t="s">
        <v>7</v>
      </c>
      <c r="D16" s="116" t="s">
        <v>24</v>
      </c>
      <c r="E16" s="129" t="s">
        <v>30</v>
      </c>
      <c r="F16" s="130" t="s">
        <v>38</v>
      </c>
      <c r="G16" s="178"/>
      <c r="H16" s="118">
        <v>0.41666666666666669</v>
      </c>
      <c r="I16" s="117"/>
      <c r="J16" s="119"/>
      <c r="K16" s="133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W16" s="128" t="s">
        <v>24</v>
      </c>
      <c r="X16" s="128">
        <v>8</v>
      </c>
      <c r="Z16" s="136"/>
      <c r="AA16" s="137"/>
      <c r="AB16" s="138"/>
      <c r="AC16" s="139"/>
    </row>
    <row r="17" spans="1:29" s="25" customFormat="1" ht="25.1" customHeight="1" x14ac:dyDescent="0.4">
      <c r="A17" s="215">
        <f>+B17</f>
        <v>44816</v>
      </c>
      <c r="B17" s="216">
        <v>44816</v>
      </c>
      <c r="C17" s="116" t="s">
        <v>46</v>
      </c>
      <c r="D17" s="145" t="s">
        <v>127</v>
      </c>
      <c r="E17" s="129" t="s">
        <v>30</v>
      </c>
      <c r="F17" s="116" t="s">
        <v>31</v>
      </c>
      <c r="G17" s="178"/>
      <c r="H17" s="118">
        <v>0.8125</v>
      </c>
      <c r="I17" s="117"/>
      <c r="J17" s="143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W17" s="25" t="s">
        <v>26</v>
      </c>
      <c r="X17" s="25">
        <v>4</v>
      </c>
      <c r="Z17" s="141"/>
      <c r="AA17" s="142"/>
      <c r="AB17" s="138"/>
      <c r="AC17" s="139"/>
    </row>
    <row r="18" spans="1:29" s="25" customFormat="1" ht="25.1" customHeight="1" x14ac:dyDescent="0.4">
      <c r="A18" s="215">
        <f>+B18</f>
        <v>44816</v>
      </c>
      <c r="B18" s="216">
        <v>44816</v>
      </c>
      <c r="C18" s="116" t="s">
        <v>46</v>
      </c>
      <c r="D18" s="145" t="s">
        <v>47</v>
      </c>
      <c r="E18" s="129" t="s">
        <v>30</v>
      </c>
      <c r="F18" s="116" t="s">
        <v>38</v>
      </c>
      <c r="G18" s="178">
        <v>0.79166666666666663</v>
      </c>
      <c r="H18" s="118"/>
      <c r="I18" s="117"/>
      <c r="J18" s="143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W18" s="125" t="s">
        <v>32</v>
      </c>
      <c r="X18" s="125">
        <v>8</v>
      </c>
      <c r="Z18" s="141"/>
      <c r="AA18" s="142"/>
      <c r="AB18" s="138"/>
      <c r="AC18" s="139"/>
    </row>
    <row r="19" spans="1:29" s="25" customFormat="1" ht="25.1" customHeight="1" x14ac:dyDescent="0.4">
      <c r="A19" s="114">
        <f>+B19</f>
        <v>44817</v>
      </c>
      <c r="B19" s="115">
        <v>44817</v>
      </c>
      <c r="C19" s="123"/>
      <c r="D19" s="123"/>
      <c r="E19" s="194"/>
      <c r="F19" s="196"/>
      <c r="G19" s="167"/>
      <c r="H19" s="150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W19" s="125" t="s">
        <v>33</v>
      </c>
      <c r="X19" s="125">
        <v>8</v>
      </c>
      <c r="Z19" s="141"/>
      <c r="AA19" s="142"/>
      <c r="AB19" s="138"/>
      <c r="AC19" s="139"/>
    </row>
    <row r="20" spans="1:29" s="25" customFormat="1" ht="25.1" customHeight="1" x14ac:dyDescent="0.4">
      <c r="A20" s="255">
        <f>+B20</f>
        <v>44818</v>
      </c>
      <c r="B20" s="256">
        <v>44818</v>
      </c>
      <c r="C20" s="116"/>
      <c r="D20" s="145"/>
      <c r="E20" s="129"/>
      <c r="F20" s="116"/>
      <c r="G20" s="178"/>
      <c r="H20" s="118"/>
      <c r="I20" s="117"/>
      <c r="J20" s="117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W20" s="125" t="s">
        <v>34</v>
      </c>
      <c r="X20" s="125">
        <v>7</v>
      </c>
      <c r="Y20" s="144"/>
      <c r="Z20" s="141"/>
      <c r="AA20" s="142"/>
      <c r="AB20" s="138"/>
      <c r="AC20" s="139"/>
    </row>
    <row r="21" spans="1:29" s="144" customFormat="1" ht="25.1" customHeight="1" x14ac:dyDescent="0.4">
      <c r="A21" s="229">
        <f>+B20</f>
        <v>44818</v>
      </c>
      <c r="B21" s="230">
        <v>44818</v>
      </c>
      <c r="C21" s="231" t="s">
        <v>180</v>
      </c>
      <c r="D21" s="232"/>
      <c r="E21" s="129"/>
      <c r="F21" s="116"/>
      <c r="G21" s="178"/>
      <c r="H21" s="118"/>
      <c r="I21" s="190"/>
      <c r="J21" s="117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32"/>
      <c r="W21" s="125" t="s">
        <v>35</v>
      </c>
      <c r="X21" s="125">
        <v>0</v>
      </c>
      <c r="Y21" s="134">
        <f>SUM(X14:X21)</f>
        <v>50</v>
      </c>
      <c r="Z21" s="141"/>
      <c r="AA21" s="142"/>
      <c r="AB21" s="138"/>
      <c r="AC21" s="139"/>
    </row>
    <row r="22" spans="1:29" s="144" customFormat="1" ht="25.1" customHeight="1" x14ac:dyDescent="0.4">
      <c r="A22" s="114">
        <f>+B22</f>
        <v>44819</v>
      </c>
      <c r="B22" s="115">
        <v>44819</v>
      </c>
      <c r="C22" s="116"/>
      <c r="D22" s="123"/>
      <c r="E22" s="194"/>
      <c r="F22" s="123"/>
      <c r="G22" s="167"/>
      <c r="H22" s="150"/>
      <c r="I22" s="135"/>
      <c r="J22" s="135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32"/>
      <c r="Z22" s="141"/>
      <c r="AA22" s="142"/>
      <c r="AB22" s="138"/>
      <c r="AC22" s="139"/>
    </row>
    <row r="23" spans="1:29" s="144" customFormat="1" ht="25.1" customHeight="1" x14ac:dyDescent="0.4">
      <c r="A23" s="114">
        <f>+B23</f>
        <v>44820</v>
      </c>
      <c r="B23" s="115">
        <v>44820</v>
      </c>
      <c r="C23" s="123" t="s">
        <v>193</v>
      </c>
      <c r="D23" s="123"/>
      <c r="E23" s="194"/>
      <c r="F23" s="123"/>
      <c r="G23" s="119"/>
      <c r="H23" s="150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35"/>
      <c r="V23" s="132"/>
      <c r="W23" s="124" t="s">
        <v>36</v>
      </c>
      <c r="X23" s="25"/>
      <c r="Y23" s="120"/>
      <c r="Z23" s="141"/>
      <c r="AA23" s="142"/>
      <c r="AB23" s="138"/>
      <c r="AC23" s="139"/>
    </row>
    <row r="24" spans="1:29" s="144" customFormat="1" ht="25.1" customHeight="1" x14ac:dyDescent="0.4">
      <c r="A24" s="114">
        <f>+B24</f>
        <v>44821</v>
      </c>
      <c r="B24" s="115">
        <v>44821</v>
      </c>
      <c r="C24" s="123" t="s">
        <v>194</v>
      </c>
      <c r="D24" s="123"/>
      <c r="E24" s="194"/>
      <c r="F24" s="123"/>
      <c r="G24" s="119"/>
      <c r="H24" s="150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235"/>
      <c r="V24" s="132"/>
      <c r="W24" s="124" t="s">
        <v>29</v>
      </c>
      <c r="X24" s="120"/>
      <c r="Y24" s="120"/>
      <c r="Z24" s="141"/>
      <c r="AA24" s="142"/>
      <c r="AB24" s="138"/>
      <c r="AC24" s="139"/>
    </row>
    <row r="25" spans="1:29" s="144" customFormat="1" ht="25.1" customHeight="1" x14ac:dyDescent="0.4">
      <c r="A25" s="160">
        <f>+B25</f>
        <v>44822</v>
      </c>
      <c r="B25" s="161">
        <v>44822</v>
      </c>
      <c r="C25" s="116" t="s">
        <v>46</v>
      </c>
      <c r="D25" s="116" t="s">
        <v>220</v>
      </c>
      <c r="E25" s="129" t="s">
        <v>30</v>
      </c>
      <c r="F25" s="116" t="s">
        <v>31</v>
      </c>
      <c r="G25" s="178">
        <v>0.41666666666666669</v>
      </c>
      <c r="H25" s="118"/>
      <c r="I25" s="117"/>
      <c r="J25" s="143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32"/>
      <c r="W25" s="126" t="s">
        <v>39</v>
      </c>
      <c r="X25" s="126">
        <v>8</v>
      </c>
      <c r="Y25" s="126"/>
      <c r="Z25" s="141"/>
      <c r="AA25" s="142"/>
      <c r="AB25" s="138"/>
      <c r="AC25" s="139"/>
    </row>
    <row r="26" spans="1:29" s="144" customFormat="1" ht="25.1" customHeight="1" x14ac:dyDescent="0.4">
      <c r="A26" s="160">
        <f>+B25</f>
        <v>44822</v>
      </c>
      <c r="B26" s="161">
        <v>44822</v>
      </c>
      <c r="C26" s="116" t="s">
        <v>330</v>
      </c>
      <c r="D26" s="116" t="s">
        <v>24</v>
      </c>
      <c r="E26" s="129" t="s">
        <v>30</v>
      </c>
      <c r="F26" s="116" t="s">
        <v>38</v>
      </c>
      <c r="G26" s="178"/>
      <c r="H26" s="118">
        <v>0.41666666666666669</v>
      </c>
      <c r="I26" s="117"/>
      <c r="J26" s="143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32"/>
      <c r="W26" s="126" t="s">
        <v>40</v>
      </c>
      <c r="X26" s="126">
        <v>6</v>
      </c>
      <c r="Z26" s="141"/>
      <c r="AA26" s="142"/>
      <c r="AB26" s="138"/>
      <c r="AC26" s="139"/>
    </row>
    <row r="27" spans="1:29" s="144" customFormat="1" ht="25.1" customHeight="1" x14ac:dyDescent="0.4">
      <c r="A27" s="215">
        <f t="shared" ref="A27:A43" si="1">+B27</f>
        <v>44823</v>
      </c>
      <c r="B27" s="216">
        <v>44823</v>
      </c>
      <c r="C27" s="116" t="s">
        <v>46</v>
      </c>
      <c r="D27" s="145" t="s">
        <v>62</v>
      </c>
      <c r="E27" s="129" t="s">
        <v>48</v>
      </c>
      <c r="F27" s="116" t="s">
        <v>31</v>
      </c>
      <c r="G27" s="178"/>
      <c r="H27" s="118">
        <v>0.8125</v>
      </c>
      <c r="I27" s="117"/>
      <c r="J27" s="143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32"/>
      <c r="W27" s="126" t="s">
        <v>41</v>
      </c>
      <c r="X27" s="126">
        <v>0</v>
      </c>
      <c r="Y27" s="134">
        <f>SUM(X25:X27)</f>
        <v>14</v>
      </c>
      <c r="Z27" s="141"/>
      <c r="AA27" s="142"/>
      <c r="AB27" s="138"/>
      <c r="AC27" s="139"/>
    </row>
    <row r="28" spans="1:29" s="144" customFormat="1" ht="25.1" customHeight="1" x14ac:dyDescent="0.4">
      <c r="A28" s="215">
        <f t="shared" si="1"/>
        <v>44823</v>
      </c>
      <c r="B28" s="216">
        <v>44823</v>
      </c>
      <c r="C28" s="116" t="s">
        <v>46</v>
      </c>
      <c r="D28" s="145" t="s">
        <v>27</v>
      </c>
      <c r="E28" s="129" t="s">
        <v>48</v>
      </c>
      <c r="F28" s="116" t="s">
        <v>38</v>
      </c>
      <c r="G28" s="178">
        <v>0.79166666666666663</v>
      </c>
      <c r="H28" s="118"/>
      <c r="I28" s="117"/>
      <c r="J28" s="143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32"/>
      <c r="Z28" s="141"/>
      <c r="AA28" s="142"/>
      <c r="AB28" s="138"/>
      <c r="AC28" s="139"/>
    </row>
    <row r="29" spans="1:29" s="144" customFormat="1" ht="25.1" customHeight="1" x14ac:dyDescent="0.4">
      <c r="A29" s="215">
        <f t="shared" si="1"/>
        <v>44824</v>
      </c>
      <c r="B29" s="216">
        <v>44824</v>
      </c>
      <c r="C29" s="123" t="s">
        <v>9</v>
      </c>
      <c r="D29" s="197" t="s">
        <v>312</v>
      </c>
      <c r="E29" s="194" t="s">
        <v>152</v>
      </c>
      <c r="F29" s="123" t="s">
        <v>31</v>
      </c>
      <c r="G29" s="150">
        <v>0.79166666666666663</v>
      </c>
      <c r="H29" s="150">
        <v>0.875</v>
      </c>
      <c r="I29" s="119"/>
      <c r="J29" s="119"/>
      <c r="K29" s="119"/>
      <c r="L29" s="119"/>
      <c r="M29" s="222"/>
      <c r="N29" s="119"/>
      <c r="O29" s="119"/>
      <c r="P29" s="119"/>
      <c r="Q29" s="119"/>
      <c r="R29" s="119"/>
      <c r="S29" s="119"/>
      <c r="T29" s="119"/>
      <c r="U29" s="119"/>
      <c r="V29" s="132"/>
      <c r="W29" s="124" t="s">
        <v>42</v>
      </c>
      <c r="X29" s="25"/>
      <c r="Y29" s="25"/>
      <c r="Z29" s="141"/>
      <c r="AA29" s="142"/>
      <c r="AB29" s="138"/>
      <c r="AC29" s="139"/>
    </row>
    <row r="30" spans="1:29" s="144" customFormat="1" ht="25.1" customHeight="1" x14ac:dyDescent="0.4">
      <c r="A30" s="255">
        <f t="shared" si="1"/>
        <v>44825</v>
      </c>
      <c r="B30" s="256">
        <v>44825</v>
      </c>
      <c r="C30" s="116"/>
      <c r="D30" s="145"/>
      <c r="E30" s="129"/>
      <c r="F30" s="116"/>
      <c r="G30" s="178"/>
      <c r="H30" s="118"/>
      <c r="I30" s="117"/>
      <c r="J30" s="117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32"/>
      <c r="W30" s="126" t="s">
        <v>43</v>
      </c>
      <c r="X30" s="126">
        <v>6</v>
      </c>
      <c r="Y30" s="126"/>
      <c r="Z30" s="141"/>
      <c r="AA30" s="142"/>
      <c r="AB30" s="138"/>
      <c r="AC30" s="139"/>
    </row>
    <row r="31" spans="1:29" s="144" customFormat="1" ht="25.1" customHeight="1" x14ac:dyDescent="0.4">
      <c r="A31" s="229">
        <f t="shared" si="1"/>
        <v>44825</v>
      </c>
      <c r="B31" s="230">
        <v>44825</v>
      </c>
      <c r="C31" s="231" t="s">
        <v>182</v>
      </c>
      <c r="D31" s="232"/>
      <c r="E31" s="129"/>
      <c r="F31" s="116"/>
      <c r="G31" s="178"/>
      <c r="H31" s="118"/>
      <c r="I31" s="190"/>
      <c r="J31" s="117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32"/>
      <c r="W31" s="126" t="s">
        <v>44</v>
      </c>
      <c r="X31" s="126">
        <v>6</v>
      </c>
      <c r="Y31" s="134">
        <f>SUM(X30:X31)</f>
        <v>12</v>
      </c>
      <c r="Z31" s="141"/>
      <c r="AA31" s="142"/>
      <c r="AB31" s="138"/>
      <c r="AC31" s="139"/>
    </row>
    <row r="32" spans="1:29" s="144" customFormat="1" ht="25.1" customHeight="1" x14ac:dyDescent="0.4">
      <c r="A32" s="238">
        <f t="shared" si="1"/>
        <v>44826</v>
      </c>
      <c r="B32" s="239">
        <v>44826</v>
      </c>
      <c r="C32" s="236" t="s">
        <v>195</v>
      </c>
      <c r="D32" s="237"/>
      <c r="E32" s="194"/>
      <c r="F32" s="123"/>
      <c r="G32" s="167"/>
      <c r="H32" s="150"/>
      <c r="I32" s="243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7"/>
      <c r="V32" s="132"/>
      <c r="Y32" s="125"/>
      <c r="Z32" s="141"/>
      <c r="AA32" s="142"/>
      <c r="AB32" s="138"/>
      <c r="AC32" s="139"/>
    </row>
    <row r="33" spans="1:29" s="144" customFormat="1" ht="25.1" customHeight="1" x14ac:dyDescent="0.4">
      <c r="A33" s="114">
        <f t="shared" ref="A33" si="2">+B33</f>
        <v>44826</v>
      </c>
      <c r="B33" s="115">
        <v>44826</v>
      </c>
      <c r="C33" s="116" t="s">
        <v>192</v>
      </c>
      <c r="D33" s="123"/>
      <c r="E33" s="194"/>
      <c r="F33" s="123"/>
      <c r="G33" s="167"/>
      <c r="H33" s="150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235"/>
      <c r="V33" s="132"/>
      <c r="Y33" s="125"/>
      <c r="Z33" s="141"/>
      <c r="AA33" s="142"/>
      <c r="AB33" s="138"/>
      <c r="AC33" s="139"/>
    </row>
    <row r="34" spans="1:29" s="144" customFormat="1" ht="25.1" customHeight="1" x14ac:dyDescent="0.4">
      <c r="A34" s="114">
        <f t="shared" si="1"/>
        <v>44827</v>
      </c>
      <c r="B34" s="115">
        <v>44827</v>
      </c>
      <c r="C34" s="123"/>
      <c r="D34" s="123"/>
      <c r="E34" s="194"/>
      <c r="F34" s="123"/>
      <c r="G34" s="167"/>
      <c r="H34" s="150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7"/>
      <c r="V34" s="132"/>
      <c r="W34" s="147" t="s">
        <v>49</v>
      </c>
      <c r="X34" s="148"/>
      <c r="Y34" s="147">
        <f>SUM(Y6:Y31)</f>
        <v>117</v>
      </c>
      <c r="Z34" s="141"/>
      <c r="AA34" s="142"/>
      <c r="AB34" s="138"/>
      <c r="AC34" s="139"/>
    </row>
    <row r="35" spans="1:29" s="144" customFormat="1" ht="25.1" customHeight="1" x14ac:dyDescent="0.4">
      <c r="A35" s="114">
        <f t="shared" si="1"/>
        <v>44828</v>
      </c>
      <c r="B35" s="115">
        <v>44828</v>
      </c>
      <c r="C35" s="123"/>
      <c r="D35" s="123"/>
      <c r="E35" s="194"/>
      <c r="F35" s="123"/>
      <c r="G35" s="167"/>
      <c r="H35" s="150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7"/>
      <c r="V35" s="132"/>
      <c r="Z35" s="141"/>
      <c r="AA35" s="142"/>
      <c r="AB35" s="138"/>
      <c r="AC35" s="139"/>
    </row>
    <row r="36" spans="1:29" s="144" customFormat="1" ht="25.1" customHeight="1" x14ac:dyDescent="0.4">
      <c r="A36" s="160">
        <f t="shared" si="1"/>
        <v>44829</v>
      </c>
      <c r="B36" s="161">
        <v>44829</v>
      </c>
      <c r="C36" s="116" t="s">
        <v>126</v>
      </c>
      <c r="D36" s="116"/>
      <c r="E36" s="117"/>
      <c r="F36" s="116" t="s">
        <v>31</v>
      </c>
      <c r="G36" s="118">
        <v>0.41666666666666669</v>
      </c>
      <c r="H36" s="118"/>
      <c r="I36" s="117"/>
      <c r="J36" s="119"/>
      <c r="K36" s="119"/>
      <c r="L36" s="119"/>
      <c r="M36" s="119"/>
      <c r="N36" s="119"/>
      <c r="O36" s="243"/>
      <c r="P36" s="119"/>
      <c r="Q36" s="119"/>
      <c r="R36" s="119"/>
      <c r="S36" s="119"/>
      <c r="T36" s="119"/>
      <c r="U36" s="119"/>
      <c r="V36" s="132"/>
      <c r="Z36" s="141"/>
      <c r="AA36" s="142"/>
      <c r="AB36" s="138"/>
      <c r="AC36" s="139"/>
    </row>
    <row r="37" spans="1:29" s="144" customFormat="1" ht="25.1" customHeight="1" x14ac:dyDescent="0.4">
      <c r="A37" s="215">
        <f t="shared" si="1"/>
        <v>44830</v>
      </c>
      <c r="B37" s="216">
        <v>44830</v>
      </c>
      <c r="C37" s="116" t="s">
        <v>134</v>
      </c>
      <c r="D37" s="116"/>
      <c r="E37" s="117">
        <v>1</v>
      </c>
      <c r="F37" s="116" t="s">
        <v>31</v>
      </c>
      <c r="G37" s="118">
        <v>0.70833333333333337</v>
      </c>
      <c r="H37" s="118">
        <v>0.83333333333333337</v>
      </c>
      <c r="I37" s="117"/>
      <c r="J37" s="119"/>
      <c r="K37" s="119"/>
      <c r="L37" s="119"/>
      <c r="M37" s="119"/>
      <c r="N37" s="119"/>
      <c r="O37" s="119"/>
      <c r="P37" s="149"/>
      <c r="Q37" s="119"/>
      <c r="R37" s="119"/>
      <c r="S37" s="119"/>
      <c r="T37" s="119"/>
      <c r="U37" s="119"/>
      <c r="V37" s="132"/>
      <c r="Z37" s="141"/>
      <c r="AA37" s="142"/>
      <c r="AB37" s="138"/>
      <c r="AC37" s="139"/>
    </row>
    <row r="38" spans="1:29" s="144" customFormat="1" ht="25.1" customHeight="1" x14ac:dyDescent="0.4">
      <c r="A38" s="255">
        <f t="shared" si="1"/>
        <v>44831</v>
      </c>
      <c r="B38" s="256">
        <v>44831</v>
      </c>
      <c r="C38" s="127"/>
      <c r="D38" s="116"/>
      <c r="E38" s="129"/>
      <c r="F38" s="116"/>
      <c r="G38" s="178"/>
      <c r="H38" s="118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32"/>
      <c r="Z38" s="141"/>
      <c r="AA38" s="142"/>
      <c r="AB38" s="138"/>
      <c r="AC38" s="139"/>
    </row>
    <row r="39" spans="1:29" s="144" customFormat="1" ht="25.1" customHeight="1" x14ac:dyDescent="0.4">
      <c r="A39" s="215">
        <f t="shared" si="1"/>
        <v>44832</v>
      </c>
      <c r="B39" s="216">
        <v>44832</v>
      </c>
      <c r="C39" s="116" t="s">
        <v>134</v>
      </c>
      <c r="D39" s="116"/>
      <c r="E39" s="117">
        <v>1</v>
      </c>
      <c r="F39" s="116" t="s">
        <v>38</v>
      </c>
      <c r="G39" s="118">
        <v>0.70833333333333337</v>
      </c>
      <c r="H39" s="118">
        <v>0.83333333333333337</v>
      </c>
      <c r="I39" s="117"/>
      <c r="J39" s="119"/>
      <c r="K39" s="119"/>
      <c r="L39" s="119"/>
      <c r="M39" s="119"/>
      <c r="N39" s="119"/>
      <c r="O39" s="119"/>
      <c r="P39" s="149"/>
      <c r="Q39" s="119"/>
      <c r="R39" s="117"/>
      <c r="S39" s="117"/>
      <c r="T39" s="119"/>
      <c r="U39" s="119"/>
      <c r="V39" s="132"/>
      <c r="Z39" s="141"/>
      <c r="AA39" s="142"/>
      <c r="AB39" s="138"/>
      <c r="AC39" s="139"/>
    </row>
    <row r="40" spans="1:29" s="13" customFormat="1" ht="25.1" customHeight="1" x14ac:dyDescent="0.4">
      <c r="A40" s="114">
        <f t="shared" si="1"/>
        <v>44833</v>
      </c>
      <c r="B40" s="115">
        <v>44833</v>
      </c>
      <c r="C40" s="122"/>
      <c r="D40" s="123"/>
      <c r="E40" s="194"/>
      <c r="F40" s="123"/>
      <c r="G40" s="119"/>
      <c r="H40" s="150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25"/>
      <c r="Z40" s="126"/>
    </row>
    <row r="41" spans="1:29" s="13" customFormat="1" ht="25.1" customHeight="1" x14ac:dyDescent="0.4">
      <c r="A41" s="114">
        <f t="shared" si="1"/>
        <v>44834</v>
      </c>
      <c r="B41" s="115">
        <v>44834</v>
      </c>
      <c r="C41" s="123"/>
      <c r="D41" s="123"/>
      <c r="E41" s="119"/>
      <c r="F41" s="123"/>
      <c r="G41" s="150"/>
      <c r="H41" s="150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25"/>
      <c r="Z41" s="126"/>
    </row>
    <row r="42" spans="1:29" s="144" customFormat="1" ht="25.1" customHeight="1" x14ac:dyDescent="0.4">
      <c r="A42" s="114">
        <f t="shared" si="1"/>
        <v>44835</v>
      </c>
      <c r="B42" s="115">
        <v>44835</v>
      </c>
      <c r="C42" s="240" t="s">
        <v>352</v>
      </c>
      <c r="D42" s="116" t="s">
        <v>58</v>
      </c>
      <c r="E42" s="117"/>
      <c r="F42" s="116" t="s">
        <v>31</v>
      </c>
      <c r="G42" s="118">
        <v>0.41666666666666669</v>
      </c>
      <c r="H42" s="118"/>
      <c r="I42" s="117"/>
      <c r="J42" s="119"/>
      <c r="K42" s="119"/>
      <c r="L42" s="119"/>
      <c r="M42" s="119"/>
      <c r="N42" s="119"/>
      <c r="O42" s="243"/>
      <c r="P42" s="119"/>
      <c r="Q42" s="119"/>
      <c r="R42" s="119"/>
      <c r="S42" s="119"/>
      <c r="T42" s="119"/>
      <c r="U42" s="119"/>
      <c r="V42" s="132"/>
      <c r="Z42" s="126"/>
    </row>
    <row r="43" spans="1:29" s="25" customFormat="1" ht="25.1" customHeight="1" x14ac:dyDescent="0.4">
      <c r="A43" s="160">
        <f t="shared" si="1"/>
        <v>44836</v>
      </c>
      <c r="B43" s="161">
        <v>44836</v>
      </c>
      <c r="C43" s="116" t="s">
        <v>37</v>
      </c>
      <c r="D43" s="116"/>
      <c r="E43" s="117">
        <v>1</v>
      </c>
      <c r="F43" s="116" t="s">
        <v>31</v>
      </c>
      <c r="G43" s="118">
        <v>0.41666666666666669</v>
      </c>
      <c r="H43" s="118">
        <v>0.5625</v>
      </c>
      <c r="I43" s="117"/>
      <c r="J43" s="119"/>
      <c r="K43" s="119"/>
      <c r="L43" s="119"/>
      <c r="M43" s="119"/>
      <c r="N43" s="119"/>
      <c r="O43" s="119"/>
      <c r="P43" s="149"/>
      <c r="Q43" s="119"/>
      <c r="R43" s="117"/>
      <c r="S43" s="119"/>
      <c r="T43" s="119"/>
      <c r="U43" s="119"/>
      <c r="Z43" s="141"/>
      <c r="AA43" s="142"/>
      <c r="AB43" s="138"/>
      <c r="AC43" s="139"/>
    </row>
    <row r="44" spans="1:29" s="125" customFormat="1" ht="25.1" customHeight="1" x14ac:dyDescent="0.4">
      <c r="A44" s="215">
        <f t="shared" ref="A44:A50" si="3">+B44</f>
        <v>44837</v>
      </c>
      <c r="B44" s="216">
        <v>44837</v>
      </c>
      <c r="C44" s="116" t="s">
        <v>46</v>
      </c>
      <c r="D44" s="145" t="s">
        <v>127</v>
      </c>
      <c r="E44" s="129" t="s">
        <v>50</v>
      </c>
      <c r="F44" s="116" t="s">
        <v>31</v>
      </c>
      <c r="G44" s="178"/>
      <c r="H44" s="118">
        <v>0.8125</v>
      </c>
      <c r="I44" s="117"/>
      <c r="J44" s="143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</row>
    <row r="45" spans="1:29" s="125" customFormat="1" ht="25.1" customHeight="1" x14ac:dyDescent="0.4">
      <c r="A45" s="215">
        <f t="shared" si="3"/>
        <v>44837</v>
      </c>
      <c r="B45" s="216">
        <v>44837</v>
      </c>
      <c r="C45" s="116" t="s">
        <v>46</v>
      </c>
      <c r="D45" s="145" t="s">
        <v>47</v>
      </c>
      <c r="E45" s="129" t="s">
        <v>50</v>
      </c>
      <c r="F45" s="116" t="s">
        <v>38</v>
      </c>
      <c r="G45" s="178">
        <v>0.79166666666666663</v>
      </c>
      <c r="H45" s="118"/>
      <c r="I45" s="117"/>
      <c r="J45" s="143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</row>
    <row r="46" spans="1:29" s="125" customFormat="1" ht="25.1" customHeight="1" x14ac:dyDescent="0.4">
      <c r="A46" s="114">
        <f t="shared" si="3"/>
        <v>44838</v>
      </c>
      <c r="B46" s="115">
        <v>44838</v>
      </c>
      <c r="C46" s="123"/>
      <c r="D46" s="197"/>
      <c r="E46" s="194"/>
      <c r="F46" s="123"/>
      <c r="G46" s="167"/>
      <c r="H46" s="150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</row>
    <row r="47" spans="1:29" s="125" customFormat="1" ht="25.1" customHeight="1" x14ac:dyDescent="0.4">
      <c r="A47" s="215">
        <f t="shared" si="3"/>
        <v>44839</v>
      </c>
      <c r="B47" s="216">
        <v>44839</v>
      </c>
      <c r="C47" s="116" t="s">
        <v>37</v>
      </c>
      <c r="D47" s="116"/>
      <c r="E47" s="117">
        <v>1</v>
      </c>
      <c r="F47" s="116" t="s">
        <v>38</v>
      </c>
      <c r="G47" s="118">
        <v>0.70833333333333337</v>
      </c>
      <c r="H47" s="118">
        <v>0.83333333333333337</v>
      </c>
      <c r="I47" s="117"/>
      <c r="J47" s="119"/>
      <c r="K47" s="119"/>
      <c r="L47" s="119"/>
      <c r="M47" s="119"/>
      <c r="N47" s="119"/>
      <c r="O47" s="119"/>
      <c r="P47" s="149"/>
      <c r="Q47" s="119"/>
      <c r="R47" s="117"/>
      <c r="S47" s="119"/>
      <c r="T47" s="119"/>
      <c r="U47" s="119"/>
    </row>
    <row r="48" spans="1:29" s="125" customFormat="1" ht="25.1" customHeight="1" x14ac:dyDescent="0.4">
      <c r="A48" s="255">
        <f t="shared" si="3"/>
        <v>44840</v>
      </c>
      <c r="B48" s="256">
        <v>44840</v>
      </c>
      <c r="C48" s="127"/>
      <c r="D48" s="116"/>
      <c r="E48" s="129"/>
      <c r="F48" s="116"/>
      <c r="G48" s="117"/>
      <c r="H48" s="118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</row>
    <row r="49" spans="1:29" s="125" customFormat="1" ht="25.1" customHeight="1" x14ac:dyDescent="0.4">
      <c r="A49" s="246">
        <f t="shared" si="3"/>
        <v>44841</v>
      </c>
      <c r="B49" s="247">
        <v>44841</v>
      </c>
      <c r="C49" s="248" t="s">
        <v>196</v>
      </c>
      <c r="D49" s="249"/>
      <c r="E49" s="194"/>
      <c r="F49" s="123"/>
      <c r="G49" s="119"/>
      <c r="H49" s="150"/>
      <c r="I49" s="250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1:29" s="125" customFormat="1" ht="25.1" customHeight="1" x14ac:dyDescent="0.4">
      <c r="A50" s="114">
        <f t="shared" si="3"/>
        <v>44842</v>
      </c>
      <c r="B50" s="115">
        <v>44842</v>
      </c>
      <c r="C50" s="116" t="s">
        <v>7</v>
      </c>
      <c r="D50" s="116" t="s">
        <v>159</v>
      </c>
      <c r="E50" s="129" t="s">
        <v>48</v>
      </c>
      <c r="F50" s="130" t="s">
        <v>31</v>
      </c>
      <c r="G50" s="178">
        <v>0.375</v>
      </c>
      <c r="H50" s="118"/>
      <c r="I50" s="117"/>
      <c r="J50" s="119"/>
      <c r="K50" s="133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W50" s="126"/>
      <c r="X50" s="126"/>
      <c r="Y50" s="134"/>
    </row>
    <row r="51" spans="1:29" s="125" customFormat="1" ht="25.1" customHeight="1" x14ac:dyDescent="0.4">
      <c r="A51" s="114">
        <f>+B50</f>
        <v>44842</v>
      </c>
      <c r="B51" s="115">
        <v>44842</v>
      </c>
      <c r="C51" s="116" t="s">
        <v>7</v>
      </c>
      <c r="D51" s="116" t="s">
        <v>22</v>
      </c>
      <c r="E51" s="129" t="s">
        <v>48</v>
      </c>
      <c r="F51" s="130" t="s">
        <v>38</v>
      </c>
      <c r="G51" s="178"/>
      <c r="H51" s="118">
        <v>0.45833333333333331</v>
      </c>
      <c r="I51" s="117"/>
      <c r="J51" s="119"/>
      <c r="K51" s="133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W51" s="144"/>
      <c r="X51" s="144"/>
      <c r="Y51" s="144"/>
    </row>
    <row r="52" spans="1:29" s="132" customFormat="1" ht="25.1" customHeight="1" x14ac:dyDescent="0.4">
      <c r="A52" s="160">
        <f>+B52</f>
        <v>44843</v>
      </c>
      <c r="B52" s="161">
        <v>44843</v>
      </c>
      <c r="C52" s="116" t="s">
        <v>134</v>
      </c>
      <c r="D52" s="116"/>
      <c r="E52" s="117">
        <v>2</v>
      </c>
      <c r="F52" s="116" t="s">
        <v>31</v>
      </c>
      <c r="G52" s="118">
        <v>0.41666666666666669</v>
      </c>
      <c r="H52" s="118">
        <v>0.5625</v>
      </c>
      <c r="I52" s="117"/>
      <c r="J52" s="119"/>
      <c r="K52" s="119"/>
      <c r="L52" s="119"/>
      <c r="M52" s="119"/>
      <c r="N52" s="119"/>
      <c r="O52" s="119"/>
      <c r="P52" s="149"/>
      <c r="Q52" s="119"/>
      <c r="R52" s="119"/>
      <c r="S52" s="119"/>
      <c r="T52" s="119"/>
      <c r="U52" s="119"/>
      <c r="Z52" s="125"/>
    </row>
    <row r="53" spans="1:29" s="132" customFormat="1" ht="25.1" customHeight="1" x14ac:dyDescent="0.4">
      <c r="A53" s="215">
        <f t="shared" ref="A53:A59" si="4">+B53</f>
        <v>44844</v>
      </c>
      <c r="B53" s="216">
        <v>44844</v>
      </c>
      <c r="C53" s="116" t="s">
        <v>7</v>
      </c>
      <c r="D53" s="116" t="s">
        <v>131</v>
      </c>
      <c r="E53" s="129" t="s">
        <v>48</v>
      </c>
      <c r="F53" s="116" t="s">
        <v>31</v>
      </c>
      <c r="G53" s="178">
        <v>0.79166666666666663</v>
      </c>
      <c r="H53" s="118"/>
      <c r="I53" s="117"/>
      <c r="J53" s="119"/>
      <c r="K53" s="133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Z53" s="125"/>
    </row>
    <row r="54" spans="1:29" s="25" customFormat="1" ht="25.1" customHeight="1" x14ac:dyDescent="0.4">
      <c r="A54" s="215">
        <f t="shared" si="4"/>
        <v>44844</v>
      </c>
      <c r="B54" s="216">
        <f>+B53</f>
        <v>44844</v>
      </c>
      <c r="C54" s="116" t="s">
        <v>7</v>
      </c>
      <c r="D54" s="116" t="s">
        <v>33</v>
      </c>
      <c r="E54" s="129" t="s">
        <v>48</v>
      </c>
      <c r="F54" s="116" t="s">
        <v>38</v>
      </c>
      <c r="G54" s="178">
        <v>0.79166666666666663</v>
      </c>
      <c r="H54" s="118"/>
      <c r="I54" s="117"/>
      <c r="J54" s="119"/>
      <c r="K54" s="133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Z54" s="141"/>
      <c r="AA54" s="142"/>
      <c r="AB54" s="138"/>
      <c r="AC54" s="139"/>
    </row>
    <row r="55" spans="1:29" s="25" customFormat="1" ht="25.1" customHeight="1" x14ac:dyDescent="0.4">
      <c r="A55" s="114">
        <f t="shared" si="4"/>
        <v>44845</v>
      </c>
      <c r="B55" s="115">
        <v>44845</v>
      </c>
      <c r="C55" s="123"/>
      <c r="D55" s="123"/>
      <c r="E55" s="194"/>
      <c r="F55" s="123"/>
      <c r="G55" s="167"/>
      <c r="H55" s="150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Z55" s="141"/>
      <c r="AA55" s="142"/>
      <c r="AB55" s="138"/>
      <c r="AC55" s="139"/>
    </row>
    <row r="56" spans="1:29" s="25" customFormat="1" ht="25.1" customHeight="1" x14ac:dyDescent="0.4">
      <c r="A56" s="215">
        <f t="shared" si="4"/>
        <v>44846</v>
      </c>
      <c r="B56" s="216">
        <v>44846</v>
      </c>
      <c r="C56" s="116" t="s">
        <v>134</v>
      </c>
      <c r="D56" s="116"/>
      <c r="E56" s="117">
        <v>2</v>
      </c>
      <c r="F56" s="116" t="s">
        <v>38</v>
      </c>
      <c r="G56" s="118">
        <v>0.70833333333333337</v>
      </c>
      <c r="H56" s="118">
        <v>0.83333333333333337</v>
      </c>
      <c r="I56" s="117"/>
      <c r="J56" s="119"/>
      <c r="K56" s="119"/>
      <c r="L56" s="119"/>
      <c r="M56" s="119"/>
      <c r="N56" s="119"/>
      <c r="O56" s="119"/>
      <c r="P56" s="149"/>
      <c r="Q56" s="119"/>
      <c r="R56" s="119"/>
      <c r="S56" s="119"/>
      <c r="T56" s="119"/>
      <c r="U56" s="119"/>
      <c r="Z56" s="141"/>
      <c r="AA56" s="142"/>
      <c r="AB56" s="138"/>
      <c r="AC56" s="139"/>
    </row>
    <row r="57" spans="1:29" s="25" customFormat="1" ht="25.1" customHeight="1" x14ac:dyDescent="0.4">
      <c r="A57" s="114">
        <f t="shared" si="4"/>
        <v>44847</v>
      </c>
      <c r="B57" s="115">
        <v>44847</v>
      </c>
      <c r="C57" s="122"/>
      <c r="D57" s="123"/>
      <c r="E57" s="194"/>
      <c r="F57" s="123"/>
      <c r="G57" s="167"/>
      <c r="H57" s="150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Z57" s="141"/>
      <c r="AA57" s="142"/>
      <c r="AB57" s="138"/>
      <c r="AC57" s="139"/>
    </row>
    <row r="58" spans="1:29" s="13" customFormat="1" ht="25.1" customHeight="1" x14ac:dyDescent="0.4">
      <c r="A58" s="114">
        <f t="shared" si="4"/>
        <v>44848</v>
      </c>
      <c r="B58" s="115">
        <v>44848</v>
      </c>
      <c r="C58" s="123"/>
      <c r="D58" s="123"/>
      <c r="E58" s="194"/>
      <c r="F58" s="123"/>
      <c r="G58" s="167"/>
      <c r="H58" s="150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25"/>
      <c r="W58" s="125"/>
      <c r="X58" s="125"/>
      <c r="Y58" s="125"/>
      <c r="Z58" s="141"/>
      <c r="AA58" s="152"/>
      <c r="AB58" s="153"/>
      <c r="AC58" s="139"/>
    </row>
    <row r="59" spans="1:29" s="13" customFormat="1" ht="25.1" customHeight="1" x14ac:dyDescent="0.4">
      <c r="A59" s="114">
        <f t="shared" si="4"/>
        <v>44849</v>
      </c>
      <c r="B59" s="115">
        <v>44849</v>
      </c>
      <c r="C59" s="116" t="s">
        <v>56</v>
      </c>
      <c r="D59" s="116" t="s">
        <v>168</v>
      </c>
      <c r="E59" s="129" t="s">
        <v>30</v>
      </c>
      <c r="F59" s="116" t="s">
        <v>31</v>
      </c>
      <c r="G59" s="178">
        <v>0.375</v>
      </c>
      <c r="H59" s="118"/>
      <c r="I59" s="117"/>
      <c r="J59" s="119"/>
      <c r="K59" s="119"/>
      <c r="L59" s="151"/>
      <c r="M59" s="119"/>
      <c r="N59" s="119"/>
      <c r="O59" s="119"/>
      <c r="P59" s="119"/>
      <c r="Q59" s="119"/>
      <c r="R59" s="119"/>
      <c r="S59" s="119"/>
      <c r="T59" s="119"/>
      <c r="U59" s="119"/>
      <c r="V59" s="25"/>
      <c r="W59" s="125"/>
      <c r="X59" s="125"/>
      <c r="Y59" s="125"/>
      <c r="Z59" s="141"/>
      <c r="AA59" s="152"/>
      <c r="AB59" s="153"/>
      <c r="AC59" s="139"/>
    </row>
    <row r="60" spans="1:29" s="13" customFormat="1" ht="25.1" customHeight="1" x14ac:dyDescent="0.4">
      <c r="A60" s="160">
        <f t="shared" ref="A60:A65" si="5">+B60</f>
        <v>44850</v>
      </c>
      <c r="B60" s="161">
        <v>44850</v>
      </c>
      <c r="C60" s="116" t="s">
        <v>331</v>
      </c>
      <c r="D60" s="116" t="s">
        <v>159</v>
      </c>
      <c r="E60" s="129" t="s">
        <v>48</v>
      </c>
      <c r="F60" s="116" t="s">
        <v>31</v>
      </c>
      <c r="G60" s="178">
        <v>0.41666666666666669</v>
      </c>
      <c r="H60" s="118"/>
      <c r="I60" s="117"/>
      <c r="J60" s="143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25"/>
      <c r="W60" s="125"/>
      <c r="X60" s="125"/>
      <c r="Y60" s="125"/>
      <c r="Z60" s="141"/>
      <c r="AA60" s="152"/>
      <c r="AB60" s="153"/>
      <c r="AC60" s="139"/>
    </row>
    <row r="61" spans="1:29" s="13" customFormat="1" ht="25.1" customHeight="1" x14ac:dyDescent="0.4">
      <c r="A61" s="160">
        <f t="shared" si="5"/>
        <v>44850</v>
      </c>
      <c r="B61" s="161">
        <f>+B60</f>
        <v>44850</v>
      </c>
      <c r="C61" s="116" t="s">
        <v>6</v>
      </c>
      <c r="D61" s="116" t="s">
        <v>22</v>
      </c>
      <c r="E61" s="129" t="s">
        <v>48</v>
      </c>
      <c r="F61" s="116" t="s">
        <v>38</v>
      </c>
      <c r="G61" s="178"/>
      <c r="H61" s="118">
        <v>0.41666666666666669</v>
      </c>
      <c r="I61" s="117"/>
      <c r="J61" s="143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25"/>
      <c r="W61" s="125"/>
      <c r="X61" s="125"/>
      <c r="Y61" s="125"/>
      <c r="Z61" s="141"/>
      <c r="AA61" s="152"/>
      <c r="AB61" s="153"/>
      <c r="AC61" s="139"/>
    </row>
    <row r="62" spans="1:29" s="144" customFormat="1" ht="25.1" customHeight="1" x14ac:dyDescent="0.4">
      <c r="A62" s="215">
        <f t="shared" si="5"/>
        <v>44851</v>
      </c>
      <c r="B62" s="216">
        <v>44851</v>
      </c>
      <c r="C62" s="116" t="s">
        <v>46</v>
      </c>
      <c r="D62" s="145" t="s">
        <v>62</v>
      </c>
      <c r="E62" s="129" t="s">
        <v>55</v>
      </c>
      <c r="F62" s="116" t="s">
        <v>31</v>
      </c>
      <c r="G62" s="178"/>
      <c r="H62" s="118">
        <v>0.8125</v>
      </c>
      <c r="I62" s="117"/>
      <c r="J62" s="143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32"/>
      <c r="W62" s="125"/>
      <c r="X62" s="125"/>
      <c r="Y62" s="125"/>
      <c r="Z62" s="126"/>
    </row>
    <row r="63" spans="1:29" s="144" customFormat="1" ht="25.1" customHeight="1" x14ac:dyDescent="0.4">
      <c r="A63" s="215">
        <f t="shared" si="5"/>
        <v>44851</v>
      </c>
      <c r="B63" s="216">
        <f>+B62</f>
        <v>44851</v>
      </c>
      <c r="C63" s="116" t="s">
        <v>46</v>
      </c>
      <c r="D63" s="145" t="s">
        <v>27</v>
      </c>
      <c r="E63" s="129" t="s">
        <v>55</v>
      </c>
      <c r="F63" s="116" t="s">
        <v>38</v>
      </c>
      <c r="G63" s="178">
        <v>0.79166666666666663</v>
      </c>
      <c r="H63" s="118"/>
      <c r="I63" s="117"/>
      <c r="J63" s="143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32"/>
      <c r="W63" s="125"/>
      <c r="X63" s="125"/>
      <c r="Y63" s="125"/>
      <c r="Z63" s="126"/>
    </row>
    <row r="64" spans="1:29" s="144" customFormat="1" ht="25.1" customHeight="1" x14ac:dyDescent="0.4">
      <c r="A64" s="114">
        <f t="shared" si="5"/>
        <v>44852</v>
      </c>
      <c r="B64" s="115">
        <v>44852</v>
      </c>
      <c r="C64" s="123"/>
      <c r="D64" s="123"/>
      <c r="E64" s="119"/>
      <c r="F64" s="123"/>
      <c r="G64" s="150"/>
      <c r="H64" s="150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32"/>
      <c r="W64" s="126"/>
      <c r="X64" s="126"/>
      <c r="Y64" s="126"/>
      <c r="Z64" s="126"/>
    </row>
    <row r="65" spans="1:29" s="25" customFormat="1" ht="25.1" customHeight="1" x14ac:dyDescent="0.4">
      <c r="A65" s="215">
        <f t="shared" si="5"/>
        <v>44853</v>
      </c>
      <c r="B65" s="216">
        <v>44853</v>
      </c>
      <c r="C65" s="116" t="s">
        <v>37</v>
      </c>
      <c r="D65" s="116"/>
      <c r="E65" s="117">
        <v>2</v>
      </c>
      <c r="F65" s="116" t="s">
        <v>38</v>
      </c>
      <c r="G65" s="118">
        <v>0.70833333333333337</v>
      </c>
      <c r="H65" s="118">
        <v>0.83333333333333337</v>
      </c>
      <c r="I65" s="117"/>
      <c r="J65" s="119"/>
      <c r="K65" s="119"/>
      <c r="L65" s="119"/>
      <c r="M65" s="119"/>
      <c r="N65" s="119"/>
      <c r="O65" s="119"/>
      <c r="P65" s="149"/>
      <c r="Q65" s="119"/>
      <c r="R65" s="117"/>
      <c r="S65" s="119"/>
      <c r="T65" s="119"/>
      <c r="U65" s="119"/>
      <c r="W65" s="126"/>
      <c r="X65" s="126"/>
      <c r="Y65" s="126"/>
      <c r="Z65" s="141"/>
      <c r="AA65" s="142"/>
      <c r="AB65" s="138"/>
      <c r="AC65" s="139"/>
    </row>
    <row r="66" spans="1:29" s="25" customFormat="1" ht="25.1" customHeight="1" x14ac:dyDescent="0.4">
      <c r="A66" s="229">
        <f>+B65</f>
        <v>44853</v>
      </c>
      <c r="B66" s="230">
        <v>44853</v>
      </c>
      <c r="C66" s="231" t="s">
        <v>181</v>
      </c>
      <c r="D66" s="232"/>
      <c r="E66" s="129"/>
      <c r="F66" s="116"/>
      <c r="G66" s="178"/>
      <c r="H66" s="118"/>
      <c r="I66" s="190"/>
      <c r="J66" s="117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W66" s="126"/>
      <c r="X66" s="126"/>
      <c r="Y66" s="126"/>
      <c r="Z66" s="141"/>
      <c r="AA66" s="142"/>
      <c r="AB66" s="138"/>
      <c r="AC66" s="139"/>
    </row>
    <row r="67" spans="1:29" s="144" customFormat="1" ht="25.1" customHeight="1" x14ac:dyDescent="0.4">
      <c r="A67" s="238">
        <f t="shared" ref="A67:A76" si="6">+B67</f>
        <v>44854</v>
      </c>
      <c r="B67" s="239">
        <v>44854</v>
      </c>
      <c r="C67" s="236" t="s">
        <v>199</v>
      </c>
      <c r="D67" s="237"/>
      <c r="E67" s="194"/>
      <c r="F67" s="123"/>
      <c r="G67" s="119"/>
      <c r="H67" s="150"/>
      <c r="I67" s="243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32"/>
      <c r="W67" s="125"/>
      <c r="X67" s="154"/>
      <c r="Y67" s="154"/>
      <c r="Z67" s="126"/>
    </row>
    <row r="68" spans="1:29" s="144" customFormat="1" ht="25.1" customHeight="1" x14ac:dyDescent="0.4">
      <c r="A68" s="255">
        <f t="shared" si="6"/>
        <v>44855</v>
      </c>
      <c r="B68" s="256">
        <v>44855</v>
      </c>
      <c r="C68" s="127"/>
      <c r="D68" s="116"/>
      <c r="E68" s="129"/>
      <c r="F68" s="116"/>
      <c r="G68" s="117"/>
      <c r="H68" s="118"/>
      <c r="I68" s="117"/>
      <c r="J68" s="117"/>
      <c r="K68" s="117"/>
      <c r="L68" s="117"/>
      <c r="M68" s="117"/>
      <c r="N68" s="117"/>
      <c r="O68" s="117"/>
      <c r="P68" s="117"/>
      <c r="Q68" s="117"/>
      <c r="R68" s="119"/>
      <c r="S68" s="119"/>
      <c r="T68" s="119"/>
      <c r="U68" s="119"/>
      <c r="V68" s="132"/>
      <c r="W68" s="125"/>
      <c r="X68" s="154"/>
      <c r="Y68" s="154"/>
      <c r="Z68" s="126"/>
    </row>
    <row r="69" spans="1:29" s="144" customFormat="1" ht="25.1" customHeight="1" x14ac:dyDescent="0.4">
      <c r="A69" s="114">
        <f t="shared" si="6"/>
        <v>44856</v>
      </c>
      <c r="B69" s="115">
        <v>44856</v>
      </c>
      <c r="C69" s="206" t="s">
        <v>64</v>
      </c>
      <c r="D69" s="207"/>
      <c r="E69" s="208"/>
      <c r="F69" s="207" t="s">
        <v>31</v>
      </c>
      <c r="G69" s="209"/>
      <c r="H69" s="210"/>
      <c r="I69" s="211"/>
      <c r="J69" s="209"/>
      <c r="K69" s="209"/>
      <c r="L69" s="209"/>
      <c r="M69" s="209"/>
      <c r="N69" s="209"/>
      <c r="O69" s="244"/>
      <c r="P69" s="119"/>
      <c r="Q69" s="119"/>
      <c r="R69" s="119"/>
      <c r="S69" s="119"/>
      <c r="T69" s="119"/>
      <c r="U69" s="119"/>
      <c r="V69" s="132"/>
      <c r="W69" s="125"/>
      <c r="X69" s="154"/>
      <c r="Y69" s="154"/>
      <c r="Z69" s="126"/>
    </row>
    <row r="70" spans="1:29" s="144" customFormat="1" ht="25.1" customHeight="1" x14ac:dyDescent="0.4">
      <c r="A70" s="160">
        <f t="shared" si="6"/>
        <v>44857</v>
      </c>
      <c r="B70" s="161">
        <v>44857</v>
      </c>
      <c r="C70" s="206" t="s">
        <v>65</v>
      </c>
      <c r="D70" s="207"/>
      <c r="E70" s="208"/>
      <c r="F70" s="207" t="s">
        <v>31</v>
      </c>
      <c r="G70" s="209"/>
      <c r="H70" s="210"/>
      <c r="I70" s="211"/>
      <c r="J70" s="209"/>
      <c r="K70" s="209"/>
      <c r="L70" s="209"/>
      <c r="M70" s="209"/>
      <c r="N70" s="209"/>
      <c r="O70" s="244"/>
      <c r="P70" s="131"/>
      <c r="Q70" s="119"/>
      <c r="R70" s="119"/>
      <c r="S70" s="119"/>
      <c r="T70" s="119"/>
      <c r="U70" s="119"/>
      <c r="V70" s="132"/>
      <c r="W70" s="125"/>
      <c r="X70" s="154"/>
      <c r="Y70" s="154"/>
      <c r="Z70" s="126"/>
    </row>
    <row r="71" spans="1:29" s="144" customFormat="1" ht="25.1" customHeight="1" x14ac:dyDescent="0.4">
      <c r="A71" s="215">
        <f t="shared" si="6"/>
        <v>44858</v>
      </c>
      <c r="B71" s="216">
        <v>44858</v>
      </c>
      <c r="C71" s="116" t="s">
        <v>37</v>
      </c>
      <c r="D71" s="116"/>
      <c r="E71" s="117">
        <v>2</v>
      </c>
      <c r="F71" s="116" t="s">
        <v>31</v>
      </c>
      <c r="G71" s="118">
        <v>0.70833333333333337</v>
      </c>
      <c r="H71" s="118">
        <v>0.83333333333333337</v>
      </c>
      <c r="I71" s="117"/>
      <c r="J71" s="119"/>
      <c r="K71" s="119"/>
      <c r="L71" s="119"/>
      <c r="M71" s="119"/>
      <c r="N71" s="119"/>
      <c r="O71" s="119"/>
      <c r="P71" s="149"/>
      <c r="Q71" s="119"/>
      <c r="R71" s="117"/>
      <c r="S71" s="119"/>
      <c r="T71" s="119"/>
      <c r="U71" s="119"/>
      <c r="V71" s="132"/>
      <c r="W71" s="125"/>
      <c r="X71" s="154"/>
      <c r="Y71" s="154"/>
      <c r="Z71" s="126"/>
    </row>
    <row r="72" spans="1:29" s="25" customFormat="1" ht="25.1" customHeight="1" x14ac:dyDescent="0.4">
      <c r="A72" s="114">
        <f t="shared" si="6"/>
        <v>44859</v>
      </c>
      <c r="B72" s="115">
        <v>44859</v>
      </c>
      <c r="C72" s="123"/>
      <c r="D72" s="123"/>
      <c r="E72" s="119"/>
      <c r="F72" s="123"/>
      <c r="G72" s="150"/>
      <c r="H72" s="150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W72" s="126"/>
      <c r="X72" s="126"/>
      <c r="Y72" s="126"/>
      <c r="Z72" s="125"/>
    </row>
    <row r="73" spans="1:29" s="13" customFormat="1" ht="25.1" customHeight="1" x14ac:dyDescent="0.4">
      <c r="A73" s="160">
        <f t="shared" si="6"/>
        <v>44860</v>
      </c>
      <c r="B73" s="161">
        <v>44860</v>
      </c>
      <c r="C73" s="127" t="s">
        <v>137</v>
      </c>
      <c r="D73" s="116"/>
      <c r="E73" s="155" t="s">
        <v>54</v>
      </c>
      <c r="F73" s="116" t="s">
        <v>31</v>
      </c>
      <c r="G73" s="118">
        <v>0.41666666666666669</v>
      </c>
      <c r="H73" s="118"/>
      <c r="I73" s="117"/>
      <c r="J73" s="119"/>
      <c r="K73" s="119"/>
      <c r="L73" s="119"/>
      <c r="M73" s="119"/>
      <c r="N73" s="119"/>
      <c r="O73" s="119"/>
      <c r="P73" s="149"/>
      <c r="Q73" s="119"/>
      <c r="R73" s="119"/>
      <c r="S73" s="119"/>
      <c r="T73" s="119"/>
      <c r="U73" s="119"/>
      <c r="V73" s="25"/>
      <c r="W73" s="126"/>
      <c r="X73" s="126"/>
      <c r="Y73" s="126"/>
      <c r="Z73" s="136"/>
      <c r="AA73" s="142"/>
      <c r="AB73" s="138"/>
      <c r="AC73" s="139"/>
    </row>
    <row r="74" spans="1:29" s="13" customFormat="1" ht="25.1" customHeight="1" x14ac:dyDescent="0.4">
      <c r="A74" s="114">
        <f t="shared" si="6"/>
        <v>44861</v>
      </c>
      <c r="B74" s="115">
        <v>44861</v>
      </c>
      <c r="C74" s="122"/>
      <c r="D74" s="123"/>
      <c r="E74" s="194"/>
      <c r="F74" s="123"/>
      <c r="G74" s="119"/>
      <c r="H74" s="150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25"/>
      <c r="W74" s="126"/>
      <c r="X74" s="126"/>
      <c r="Y74" s="126"/>
      <c r="Z74" s="136"/>
      <c r="AA74" s="142"/>
      <c r="AB74" s="138"/>
      <c r="AC74" s="139"/>
    </row>
    <row r="75" spans="1:29" s="13" customFormat="1" ht="25.1" customHeight="1" x14ac:dyDescent="0.4">
      <c r="A75" s="114">
        <f t="shared" si="6"/>
        <v>44862</v>
      </c>
      <c r="B75" s="115">
        <v>44862</v>
      </c>
      <c r="C75" s="123"/>
      <c r="D75" s="197"/>
      <c r="E75" s="194"/>
      <c r="F75" s="123"/>
      <c r="G75" s="119"/>
      <c r="H75" s="150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25"/>
      <c r="W75" s="126"/>
      <c r="X75" s="126"/>
      <c r="Y75" s="126"/>
      <c r="Z75" s="136"/>
      <c r="AA75" s="142"/>
      <c r="AB75" s="138"/>
      <c r="AC75" s="139"/>
    </row>
    <row r="76" spans="1:29" s="13" customFormat="1" ht="25.1" customHeight="1" x14ac:dyDescent="0.4">
      <c r="A76" s="114">
        <f t="shared" si="6"/>
        <v>44863</v>
      </c>
      <c r="B76" s="115">
        <v>44863</v>
      </c>
      <c r="C76" s="116" t="s">
        <v>56</v>
      </c>
      <c r="D76" s="116" t="s">
        <v>39</v>
      </c>
      <c r="E76" s="129" t="s">
        <v>48</v>
      </c>
      <c r="F76" s="116" t="s">
        <v>38</v>
      </c>
      <c r="G76" s="178"/>
      <c r="H76" s="118">
        <v>0.45833333333333331</v>
      </c>
      <c r="I76" s="117"/>
      <c r="J76" s="119"/>
      <c r="K76" s="119"/>
      <c r="L76" s="151"/>
      <c r="M76" s="119"/>
      <c r="N76" s="119"/>
      <c r="O76" s="119"/>
      <c r="P76" s="119"/>
      <c r="Q76" s="119"/>
      <c r="R76" s="119"/>
      <c r="S76" s="119"/>
      <c r="T76" s="119"/>
      <c r="U76" s="119"/>
      <c r="V76" s="25"/>
      <c r="W76" s="126"/>
      <c r="X76" s="126"/>
      <c r="Y76" s="126"/>
      <c r="Z76" s="126"/>
    </row>
    <row r="77" spans="1:29" s="13" customFormat="1" ht="25.1" customHeight="1" x14ac:dyDescent="0.4">
      <c r="A77" s="114">
        <f>+B76</f>
        <v>44863</v>
      </c>
      <c r="B77" s="115">
        <f>+B76</f>
        <v>44863</v>
      </c>
      <c r="C77" s="116" t="s">
        <v>56</v>
      </c>
      <c r="D77" s="116" t="s">
        <v>40</v>
      </c>
      <c r="E77" s="129" t="s">
        <v>48</v>
      </c>
      <c r="F77" s="116" t="s">
        <v>31</v>
      </c>
      <c r="G77" s="178">
        <v>0.375</v>
      </c>
      <c r="H77" s="118"/>
      <c r="I77" s="117"/>
      <c r="J77" s="119"/>
      <c r="K77" s="119"/>
      <c r="L77" s="151"/>
      <c r="M77" s="119"/>
      <c r="N77" s="119"/>
      <c r="O77" s="119"/>
      <c r="P77" s="119"/>
      <c r="Q77" s="119"/>
      <c r="R77" s="119"/>
      <c r="S77" s="119"/>
      <c r="T77" s="119"/>
      <c r="U77" s="119"/>
      <c r="V77" s="25"/>
      <c r="W77" s="126"/>
      <c r="X77" s="126"/>
      <c r="Y77" s="126"/>
      <c r="Z77" s="126"/>
    </row>
    <row r="78" spans="1:29" s="13" customFormat="1" ht="25.1" customHeight="1" x14ac:dyDescent="0.4">
      <c r="A78" s="160">
        <f t="shared" ref="A78:A85" si="7">+B78</f>
        <v>44864</v>
      </c>
      <c r="B78" s="161">
        <v>44864</v>
      </c>
      <c r="C78" s="116" t="s">
        <v>51</v>
      </c>
      <c r="D78" s="145"/>
      <c r="E78" s="117">
        <v>1</v>
      </c>
      <c r="F78" s="116" t="s">
        <v>31</v>
      </c>
      <c r="G78" s="118">
        <v>0.41666666666666669</v>
      </c>
      <c r="H78" s="118">
        <v>0.5625</v>
      </c>
      <c r="I78" s="117"/>
      <c r="J78" s="119"/>
      <c r="K78" s="119"/>
      <c r="L78" s="119"/>
      <c r="M78" s="119"/>
      <c r="N78" s="119"/>
      <c r="O78" s="119"/>
      <c r="P78" s="117"/>
      <c r="Q78" s="119"/>
      <c r="R78" s="213"/>
      <c r="S78" s="119"/>
      <c r="T78" s="119"/>
      <c r="U78" s="119"/>
      <c r="V78" s="25"/>
      <c r="W78" s="156"/>
      <c r="X78" s="154"/>
      <c r="Y78" s="154"/>
      <c r="Z78" s="136"/>
      <c r="AA78" s="142"/>
      <c r="AB78" s="138"/>
      <c r="AC78" s="139"/>
    </row>
    <row r="79" spans="1:29" s="13" customFormat="1" ht="25.1" customHeight="1" x14ac:dyDescent="0.4">
      <c r="A79" s="114">
        <f t="shared" si="7"/>
        <v>44865</v>
      </c>
      <c r="B79" s="115">
        <v>44865</v>
      </c>
      <c r="C79" s="116" t="s">
        <v>154</v>
      </c>
      <c r="D79" s="116"/>
      <c r="E79" s="129"/>
      <c r="F79" s="116"/>
      <c r="G79" s="178"/>
      <c r="H79" s="118"/>
      <c r="I79" s="117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25"/>
      <c r="W79" s="126"/>
      <c r="X79" s="126"/>
      <c r="Y79" s="126"/>
      <c r="Z79" s="126"/>
    </row>
    <row r="80" spans="1:29" s="13" customFormat="1" ht="25.1" customHeight="1" x14ac:dyDescent="0.4">
      <c r="A80" s="160">
        <f t="shared" si="7"/>
        <v>44866</v>
      </c>
      <c r="B80" s="161">
        <v>44866</v>
      </c>
      <c r="C80" s="123" t="s">
        <v>154</v>
      </c>
      <c r="D80" s="123"/>
      <c r="E80" s="194"/>
      <c r="F80" s="123"/>
      <c r="G80" s="167"/>
      <c r="H80" s="150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25"/>
      <c r="W80" s="126"/>
      <c r="X80" s="126"/>
      <c r="Y80" s="126"/>
      <c r="Z80" s="126"/>
    </row>
    <row r="81" spans="1:29" s="13" customFormat="1" ht="25.1" customHeight="1" x14ac:dyDescent="0.4">
      <c r="A81" s="246">
        <f t="shared" si="7"/>
        <v>44867</v>
      </c>
      <c r="B81" s="247">
        <v>44867</v>
      </c>
      <c r="C81" s="248" t="s">
        <v>200</v>
      </c>
      <c r="D81" s="249"/>
      <c r="E81" s="194"/>
      <c r="F81" s="123"/>
      <c r="G81" s="167"/>
      <c r="H81" s="150"/>
      <c r="I81" s="250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25"/>
      <c r="W81" s="126"/>
      <c r="X81" s="126"/>
      <c r="Y81" s="126"/>
      <c r="Z81" s="126"/>
    </row>
    <row r="82" spans="1:29" s="13" customFormat="1" ht="25.1" customHeight="1" x14ac:dyDescent="0.4">
      <c r="A82" s="238">
        <f t="shared" si="7"/>
        <v>44868</v>
      </c>
      <c r="B82" s="239">
        <v>44868</v>
      </c>
      <c r="C82" s="236" t="s">
        <v>271</v>
      </c>
      <c r="D82" s="237"/>
      <c r="E82" s="194"/>
      <c r="F82" s="198"/>
      <c r="G82" s="179"/>
      <c r="H82" s="150"/>
      <c r="I82" s="243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25"/>
      <c r="W82" s="126"/>
      <c r="X82" s="126"/>
      <c r="Y82" s="126"/>
      <c r="Z82" s="126"/>
    </row>
    <row r="83" spans="1:29" s="25" customFormat="1" ht="25.1" customHeight="1" x14ac:dyDescent="0.4">
      <c r="A83" s="238">
        <f t="shared" si="7"/>
        <v>44868</v>
      </c>
      <c r="B83" s="239">
        <v>44868</v>
      </c>
      <c r="C83" s="236" t="s">
        <v>197</v>
      </c>
      <c r="D83" s="237"/>
      <c r="E83" s="194"/>
      <c r="F83" s="198"/>
      <c r="G83" s="179"/>
      <c r="H83" s="150"/>
      <c r="I83" s="243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W83" s="126"/>
      <c r="X83" s="126"/>
      <c r="Y83" s="126"/>
      <c r="Z83" s="141"/>
      <c r="AA83" s="142"/>
      <c r="AB83" s="138"/>
      <c r="AC83" s="139"/>
    </row>
    <row r="84" spans="1:29" s="13" customFormat="1" ht="25.1" customHeight="1" x14ac:dyDescent="0.4">
      <c r="A84" s="255">
        <f t="shared" si="7"/>
        <v>44869</v>
      </c>
      <c r="B84" s="256">
        <v>44869</v>
      </c>
      <c r="C84" s="127"/>
      <c r="D84" s="116"/>
      <c r="E84" s="129"/>
      <c r="F84" s="116"/>
      <c r="G84" s="178"/>
      <c r="H84" s="118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25"/>
      <c r="W84" s="126"/>
      <c r="X84" s="126"/>
      <c r="Y84" s="126"/>
      <c r="Z84" s="126"/>
    </row>
    <row r="85" spans="1:29" s="13" customFormat="1" ht="25.1" customHeight="1" x14ac:dyDescent="0.4">
      <c r="A85" s="114">
        <f t="shared" si="7"/>
        <v>44870</v>
      </c>
      <c r="B85" s="115">
        <v>44870</v>
      </c>
      <c r="C85" s="116" t="s">
        <v>56</v>
      </c>
      <c r="D85" s="116" t="s">
        <v>168</v>
      </c>
      <c r="E85" s="129" t="s">
        <v>50</v>
      </c>
      <c r="F85" s="116" t="s">
        <v>31</v>
      </c>
      <c r="G85" s="178">
        <v>0.375</v>
      </c>
      <c r="H85" s="118"/>
      <c r="I85" s="117"/>
      <c r="J85" s="119"/>
      <c r="K85" s="119"/>
      <c r="L85" s="151"/>
      <c r="M85" s="119"/>
      <c r="N85" s="119"/>
      <c r="O85" s="119"/>
      <c r="P85" s="119"/>
      <c r="Q85" s="119"/>
      <c r="R85" s="119"/>
      <c r="S85" s="119"/>
      <c r="T85" s="119"/>
      <c r="U85" s="119"/>
      <c r="V85" s="25"/>
      <c r="W85" s="126"/>
      <c r="X85" s="126"/>
      <c r="Y85" s="126"/>
      <c r="Z85" s="126"/>
    </row>
    <row r="86" spans="1:29" s="13" customFormat="1" ht="25.1" customHeight="1" x14ac:dyDescent="0.4">
      <c r="A86" s="160">
        <f t="shared" ref="A86:A94" si="8">+B86</f>
        <v>44871</v>
      </c>
      <c r="B86" s="161">
        <v>44871</v>
      </c>
      <c r="C86" s="292" t="s">
        <v>332</v>
      </c>
      <c r="D86" s="197" t="s">
        <v>24</v>
      </c>
      <c r="E86" s="119">
        <v>3</v>
      </c>
      <c r="F86" s="123" t="s">
        <v>31</v>
      </c>
      <c r="G86" s="150">
        <v>0.41666666666666669</v>
      </c>
      <c r="H86" s="150"/>
      <c r="I86" s="119"/>
      <c r="J86" s="143"/>
      <c r="K86" s="119"/>
      <c r="L86" s="117"/>
      <c r="M86" s="119"/>
      <c r="N86" s="119"/>
      <c r="O86" s="119"/>
      <c r="P86" s="119"/>
      <c r="Q86" s="119"/>
      <c r="R86" s="119"/>
      <c r="S86" s="119"/>
      <c r="T86" s="119"/>
      <c r="U86" s="119"/>
      <c r="V86" s="25"/>
      <c r="W86" s="126"/>
      <c r="X86" s="126"/>
      <c r="Y86" s="126"/>
      <c r="Z86" s="126"/>
    </row>
    <row r="87" spans="1:29" s="13" customFormat="1" ht="25.1" customHeight="1" x14ac:dyDescent="0.4">
      <c r="A87" s="215">
        <f t="shared" si="8"/>
        <v>44872</v>
      </c>
      <c r="B87" s="216">
        <v>44872</v>
      </c>
      <c r="C87" s="116" t="s">
        <v>7</v>
      </c>
      <c r="D87" s="116" t="s">
        <v>136</v>
      </c>
      <c r="E87" s="129" t="s">
        <v>50</v>
      </c>
      <c r="F87" s="116" t="s">
        <v>31</v>
      </c>
      <c r="G87" s="178">
        <v>0.79166666666666663</v>
      </c>
      <c r="H87" s="178"/>
      <c r="I87" s="117"/>
      <c r="J87" s="119"/>
      <c r="K87" s="133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25"/>
      <c r="W87" s="125"/>
      <c r="X87" s="154"/>
      <c r="Y87" s="154"/>
      <c r="Z87" s="126"/>
    </row>
    <row r="88" spans="1:29" s="13" customFormat="1" ht="25.1" customHeight="1" x14ac:dyDescent="0.4">
      <c r="A88" s="215">
        <f t="shared" si="8"/>
        <v>44872</v>
      </c>
      <c r="B88" s="216">
        <f>+B87</f>
        <v>44872</v>
      </c>
      <c r="C88" s="116" t="s">
        <v>7</v>
      </c>
      <c r="D88" s="116" t="s">
        <v>32</v>
      </c>
      <c r="E88" s="129" t="s">
        <v>50</v>
      </c>
      <c r="F88" s="116" t="s">
        <v>38</v>
      </c>
      <c r="G88" s="178">
        <v>0.79166666666666663</v>
      </c>
      <c r="H88" s="178"/>
      <c r="I88" s="117"/>
      <c r="J88" s="119"/>
      <c r="K88" s="133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25"/>
      <c r="W88" s="125"/>
      <c r="X88" s="154"/>
      <c r="Y88" s="154"/>
      <c r="Z88" s="126"/>
    </row>
    <row r="89" spans="1:29" s="144" customFormat="1" ht="25.1" customHeight="1" x14ac:dyDescent="0.4">
      <c r="A89" s="114">
        <f t="shared" si="8"/>
        <v>44873</v>
      </c>
      <c r="B89" s="115">
        <v>44873</v>
      </c>
      <c r="C89" s="123"/>
      <c r="D89" s="123"/>
      <c r="E89" s="194"/>
      <c r="F89" s="123"/>
      <c r="G89" s="167"/>
      <c r="H89" s="17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32"/>
      <c r="W89" s="126"/>
      <c r="X89" s="126"/>
      <c r="Y89" s="126"/>
      <c r="Z89" s="126"/>
    </row>
    <row r="90" spans="1:29" s="144" customFormat="1" ht="25.1" customHeight="1" x14ac:dyDescent="0.4">
      <c r="A90" s="215">
        <f t="shared" si="8"/>
        <v>44874</v>
      </c>
      <c r="B90" s="216">
        <v>44874</v>
      </c>
      <c r="C90" s="116" t="s">
        <v>51</v>
      </c>
      <c r="D90" s="145"/>
      <c r="E90" s="117">
        <v>1</v>
      </c>
      <c r="F90" s="116" t="s">
        <v>38</v>
      </c>
      <c r="G90" s="118">
        <v>0.70833333333333337</v>
      </c>
      <c r="H90" s="118">
        <v>0.83333333333333337</v>
      </c>
      <c r="I90" s="117"/>
      <c r="J90" s="119"/>
      <c r="K90" s="119"/>
      <c r="L90" s="119"/>
      <c r="M90" s="119"/>
      <c r="N90" s="119"/>
      <c r="O90" s="119"/>
      <c r="P90" s="117"/>
      <c r="Q90" s="119"/>
      <c r="R90" s="213"/>
      <c r="S90" s="119"/>
      <c r="T90" s="119"/>
      <c r="U90" s="119"/>
      <c r="V90" s="132"/>
      <c r="W90" s="126"/>
      <c r="X90" s="126"/>
      <c r="Y90" s="126"/>
      <c r="Z90" s="126"/>
    </row>
    <row r="91" spans="1:29" s="25" customFormat="1" ht="25.1" customHeight="1" x14ac:dyDescent="0.4">
      <c r="A91" s="114">
        <f t="shared" si="8"/>
        <v>44875</v>
      </c>
      <c r="B91" s="115">
        <v>44875</v>
      </c>
      <c r="C91" s="122"/>
      <c r="D91" s="123"/>
      <c r="E91" s="194"/>
      <c r="F91" s="123"/>
      <c r="G91" s="119"/>
      <c r="H91" s="150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W91" s="126"/>
      <c r="X91" s="126"/>
      <c r="Y91" s="126"/>
      <c r="Z91" s="125"/>
    </row>
    <row r="92" spans="1:29" s="25" customFormat="1" ht="25.1" customHeight="1" x14ac:dyDescent="0.4">
      <c r="A92" s="114">
        <f t="shared" si="8"/>
        <v>44876</v>
      </c>
      <c r="B92" s="115">
        <v>44876</v>
      </c>
      <c r="C92" s="199"/>
      <c r="D92" s="123"/>
      <c r="E92" s="194"/>
      <c r="F92" s="123"/>
      <c r="G92" s="119"/>
      <c r="H92" s="150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W92" s="126"/>
      <c r="X92" s="126"/>
      <c r="Y92" s="126"/>
      <c r="Z92" s="125"/>
    </row>
    <row r="93" spans="1:29" s="25" customFormat="1" ht="25.1" customHeight="1" x14ac:dyDescent="0.4">
      <c r="A93" s="114">
        <f t="shared" si="8"/>
        <v>44877</v>
      </c>
      <c r="B93" s="115">
        <v>44877</v>
      </c>
      <c r="C93" s="122"/>
      <c r="D93" s="164"/>
      <c r="E93" s="202"/>
      <c r="F93" s="123"/>
      <c r="G93" s="167"/>
      <c r="H93" s="150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W93" s="126"/>
      <c r="X93" s="126"/>
      <c r="Y93" s="126"/>
      <c r="Z93" s="125"/>
    </row>
    <row r="94" spans="1:29" s="13" customFormat="1" ht="25.1" customHeight="1" x14ac:dyDescent="0.4">
      <c r="A94" s="160">
        <f t="shared" si="8"/>
        <v>44878</v>
      </c>
      <c r="B94" s="161">
        <v>44878</v>
      </c>
      <c r="C94" s="116" t="s">
        <v>7</v>
      </c>
      <c r="D94" s="116" t="s">
        <v>129</v>
      </c>
      <c r="E94" s="129" t="s">
        <v>50</v>
      </c>
      <c r="F94" s="130" t="s">
        <v>31</v>
      </c>
      <c r="G94" s="178">
        <v>0.41666666666666669</v>
      </c>
      <c r="H94" s="118"/>
      <c r="I94" s="117"/>
      <c r="J94" s="119"/>
      <c r="K94" s="133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25"/>
      <c r="W94" s="126"/>
      <c r="X94" s="126"/>
      <c r="Y94" s="126"/>
      <c r="Z94" s="126"/>
    </row>
    <row r="95" spans="1:29" s="25" customFormat="1" ht="25.1" customHeight="1" x14ac:dyDescent="0.4">
      <c r="A95" s="160">
        <f>+B94</f>
        <v>44878</v>
      </c>
      <c r="B95" s="161">
        <f>+B94</f>
        <v>44878</v>
      </c>
      <c r="C95" s="116" t="s">
        <v>7</v>
      </c>
      <c r="D95" s="116" t="s">
        <v>21</v>
      </c>
      <c r="E95" s="129" t="s">
        <v>50</v>
      </c>
      <c r="F95" s="130" t="s">
        <v>38</v>
      </c>
      <c r="G95" s="178"/>
      <c r="H95" s="118">
        <v>0.41666666666666669</v>
      </c>
      <c r="I95" s="117"/>
      <c r="J95" s="119"/>
      <c r="K95" s="133"/>
      <c r="L95" s="119"/>
      <c r="M95" s="119"/>
      <c r="N95" s="119"/>
      <c r="O95" s="119"/>
      <c r="P95" s="117"/>
      <c r="Q95" s="119"/>
      <c r="R95" s="119"/>
      <c r="S95" s="119"/>
      <c r="T95" s="119"/>
      <c r="U95" s="119"/>
      <c r="W95" s="126"/>
      <c r="X95" s="126"/>
      <c r="Y95" s="126"/>
      <c r="Z95" s="125"/>
    </row>
    <row r="96" spans="1:29" s="25" customFormat="1" ht="25.1" customHeight="1" x14ac:dyDescent="0.4">
      <c r="A96" s="215">
        <f t="shared" ref="A96:A125" si="9">+B96</f>
        <v>44879</v>
      </c>
      <c r="B96" s="216">
        <v>44879</v>
      </c>
      <c r="C96" s="116" t="s">
        <v>51</v>
      </c>
      <c r="D96" s="145"/>
      <c r="E96" s="117">
        <v>2</v>
      </c>
      <c r="F96" s="116" t="s">
        <v>31</v>
      </c>
      <c r="G96" s="118">
        <v>0.70833333333333337</v>
      </c>
      <c r="H96" s="118">
        <v>0.83333333333333337</v>
      </c>
      <c r="I96" s="117"/>
      <c r="J96" s="119"/>
      <c r="K96" s="119"/>
      <c r="L96" s="119"/>
      <c r="M96" s="119"/>
      <c r="N96" s="119"/>
      <c r="O96" s="119"/>
      <c r="P96" s="117"/>
      <c r="Q96" s="119"/>
      <c r="R96" s="213"/>
      <c r="S96" s="119"/>
      <c r="T96" s="119"/>
      <c r="U96" s="119"/>
      <c r="W96" s="126"/>
      <c r="X96" s="126"/>
      <c r="Y96" s="126"/>
      <c r="Z96" s="125"/>
    </row>
    <row r="97" spans="1:29" s="25" customFormat="1" ht="25.1" customHeight="1" x14ac:dyDescent="0.4">
      <c r="A97" s="114">
        <f t="shared" si="9"/>
        <v>44880</v>
      </c>
      <c r="B97" s="115">
        <v>44880</v>
      </c>
      <c r="C97" s="123"/>
      <c r="D97" s="123"/>
      <c r="E97" s="119"/>
      <c r="F97" s="123"/>
      <c r="G97" s="150"/>
      <c r="H97" s="150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W97" s="156"/>
      <c r="X97" s="154"/>
      <c r="Y97" s="154"/>
      <c r="Z97" s="125"/>
    </row>
    <row r="98" spans="1:29" s="25" customFormat="1" ht="25.1" customHeight="1" x14ac:dyDescent="0.4">
      <c r="A98" s="215">
        <f t="shared" si="9"/>
        <v>44881</v>
      </c>
      <c r="B98" s="216">
        <v>44881</v>
      </c>
      <c r="C98" s="116" t="s">
        <v>51</v>
      </c>
      <c r="D98" s="145"/>
      <c r="E98" s="117">
        <v>2</v>
      </c>
      <c r="F98" s="116" t="s">
        <v>38</v>
      </c>
      <c r="G98" s="118">
        <v>0.70833333333333337</v>
      </c>
      <c r="H98" s="118">
        <v>0.83333333333333337</v>
      </c>
      <c r="I98" s="117"/>
      <c r="J98" s="119"/>
      <c r="K98" s="119"/>
      <c r="L98" s="119"/>
      <c r="M98" s="119"/>
      <c r="N98" s="119"/>
      <c r="O98" s="119"/>
      <c r="P98" s="117"/>
      <c r="Q98" s="119"/>
      <c r="R98" s="213"/>
      <c r="S98" s="119"/>
      <c r="T98" s="119"/>
      <c r="U98" s="119"/>
      <c r="W98" s="156"/>
      <c r="X98" s="154"/>
      <c r="Y98" s="154"/>
      <c r="Z98" s="125"/>
    </row>
    <row r="99" spans="1:29" s="25" customFormat="1" ht="25.1" customHeight="1" x14ac:dyDescent="0.4">
      <c r="A99" s="246">
        <f t="shared" si="9"/>
        <v>44882</v>
      </c>
      <c r="B99" s="247">
        <v>44882</v>
      </c>
      <c r="C99" s="248" t="s">
        <v>198</v>
      </c>
      <c r="D99" s="249"/>
      <c r="E99" s="119"/>
      <c r="F99" s="123"/>
      <c r="G99" s="150"/>
      <c r="H99" s="150"/>
      <c r="I99" s="250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W99" s="126"/>
      <c r="X99" s="126"/>
      <c r="Y99" s="126"/>
      <c r="Z99" s="125"/>
    </row>
    <row r="100" spans="1:29" s="25" customFormat="1" ht="25.1" customHeight="1" x14ac:dyDescent="0.4">
      <c r="A100" s="246">
        <f t="shared" si="9"/>
        <v>44882</v>
      </c>
      <c r="B100" s="247">
        <f>+B99</f>
        <v>44882</v>
      </c>
      <c r="C100" s="248" t="s">
        <v>274</v>
      </c>
      <c r="D100" s="249"/>
      <c r="E100" s="194"/>
      <c r="F100" s="123"/>
      <c r="G100" s="167"/>
      <c r="H100" s="150"/>
      <c r="I100" s="250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W100" s="125"/>
      <c r="X100" s="125"/>
      <c r="Y100" s="125"/>
      <c r="Z100" s="125"/>
    </row>
    <row r="101" spans="1:29" s="25" customFormat="1" ht="25.1" customHeight="1" x14ac:dyDescent="0.4">
      <c r="A101" s="114">
        <f t="shared" si="9"/>
        <v>44883</v>
      </c>
      <c r="B101" s="115">
        <v>44883</v>
      </c>
      <c r="C101" s="123"/>
      <c r="D101" s="123"/>
      <c r="E101" s="119"/>
      <c r="F101" s="123"/>
      <c r="G101" s="150"/>
      <c r="H101" s="150"/>
      <c r="I101" s="119"/>
      <c r="J101" s="119"/>
      <c r="K101" s="119"/>
      <c r="L101" s="119"/>
      <c r="M101" s="209"/>
      <c r="N101" s="209"/>
      <c r="O101" s="209"/>
      <c r="P101" s="209"/>
      <c r="Q101" s="209"/>
      <c r="R101" s="211"/>
      <c r="S101" s="119"/>
      <c r="T101" s="119"/>
      <c r="U101" s="119"/>
      <c r="W101" s="125"/>
      <c r="X101" s="125"/>
      <c r="Y101" s="125"/>
      <c r="Z101" s="141"/>
      <c r="AA101" s="142"/>
      <c r="AB101" s="138"/>
      <c r="AC101" s="139"/>
    </row>
    <row r="102" spans="1:29" s="25" customFormat="1" ht="25.1" customHeight="1" x14ac:dyDescent="0.4">
      <c r="A102" s="114">
        <f t="shared" si="9"/>
        <v>44884</v>
      </c>
      <c r="B102" s="115">
        <v>44884</v>
      </c>
      <c r="C102" s="206" t="s">
        <v>172</v>
      </c>
      <c r="D102" s="207" t="s">
        <v>130</v>
      </c>
      <c r="E102" s="208" t="s">
        <v>52</v>
      </c>
      <c r="F102" s="207" t="s">
        <v>31</v>
      </c>
      <c r="G102" s="211"/>
      <c r="H102" s="212"/>
      <c r="I102" s="211"/>
      <c r="J102" s="209"/>
      <c r="K102" s="209"/>
      <c r="L102" s="209"/>
      <c r="M102" s="209"/>
      <c r="N102" s="209"/>
      <c r="O102" s="209"/>
      <c r="P102" s="214"/>
      <c r="Q102" s="119"/>
      <c r="R102" s="119"/>
      <c r="S102" s="119"/>
      <c r="T102" s="119"/>
      <c r="U102" s="119"/>
      <c r="W102" s="125"/>
      <c r="X102" s="125"/>
      <c r="Y102" s="125"/>
      <c r="Z102" s="125"/>
    </row>
    <row r="103" spans="1:29" s="25" customFormat="1" ht="25.1" customHeight="1" x14ac:dyDescent="0.4">
      <c r="A103" s="160">
        <f t="shared" si="9"/>
        <v>44885</v>
      </c>
      <c r="B103" s="161">
        <v>44885</v>
      </c>
      <c r="C103" s="206" t="s">
        <v>172</v>
      </c>
      <c r="D103" s="207" t="s">
        <v>130</v>
      </c>
      <c r="E103" s="208" t="s">
        <v>54</v>
      </c>
      <c r="F103" s="207" t="s">
        <v>31</v>
      </c>
      <c r="G103" s="211"/>
      <c r="H103" s="212"/>
      <c r="I103" s="211"/>
      <c r="J103" s="209"/>
      <c r="K103" s="209"/>
      <c r="L103" s="209"/>
      <c r="M103" s="119"/>
      <c r="N103" s="119"/>
      <c r="O103" s="119"/>
      <c r="P103" s="214"/>
      <c r="Q103" s="119"/>
      <c r="R103" s="119"/>
      <c r="S103" s="119"/>
      <c r="T103" s="119"/>
      <c r="U103" s="119"/>
      <c r="W103" s="125"/>
      <c r="X103" s="125"/>
      <c r="Y103" s="125"/>
      <c r="Z103" s="125"/>
    </row>
    <row r="104" spans="1:29" s="25" customFormat="1" ht="25.1" customHeight="1" x14ac:dyDescent="0.4">
      <c r="A104" s="215">
        <f t="shared" si="9"/>
        <v>44886</v>
      </c>
      <c r="B104" s="216">
        <v>44886</v>
      </c>
      <c r="C104" s="123" t="s">
        <v>9</v>
      </c>
      <c r="D104" s="197" t="s">
        <v>312</v>
      </c>
      <c r="E104" s="194" t="s">
        <v>155</v>
      </c>
      <c r="F104" s="123" t="s">
        <v>31</v>
      </c>
      <c r="G104" s="150">
        <v>0.79166666666666663</v>
      </c>
      <c r="H104" s="150">
        <v>0.875</v>
      </c>
      <c r="I104" s="119"/>
      <c r="J104" s="119"/>
      <c r="K104" s="119"/>
      <c r="L104" s="119"/>
      <c r="M104" s="222"/>
      <c r="N104" s="119"/>
      <c r="O104" s="119"/>
      <c r="P104" s="119"/>
      <c r="Q104" s="119"/>
      <c r="R104" s="119"/>
      <c r="S104" s="119"/>
      <c r="T104" s="119"/>
      <c r="U104" s="119"/>
      <c r="W104" s="125"/>
      <c r="X104" s="125"/>
      <c r="Y104" s="125"/>
      <c r="Z104" s="125"/>
    </row>
    <row r="105" spans="1:29" s="25" customFormat="1" ht="25.1" customHeight="1" x14ac:dyDescent="0.4">
      <c r="A105" s="114">
        <f t="shared" si="9"/>
        <v>44887</v>
      </c>
      <c r="B105" s="115">
        <v>44887</v>
      </c>
      <c r="C105" s="123"/>
      <c r="D105" s="197"/>
      <c r="E105" s="194"/>
      <c r="F105" s="123"/>
      <c r="G105" s="167"/>
      <c r="H105" s="150"/>
      <c r="I105" s="119"/>
      <c r="J105" s="119"/>
      <c r="K105" s="119"/>
      <c r="L105" s="119"/>
      <c r="M105" s="117"/>
      <c r="N105" s="119"/>
      <c r="O105" s="119"/>
      <c r="P105" s="119"/>
      <c r="Q105" s="119"/>
      <c r="R105" s="119"/>
      <c r="S105" s="119"/>
      <c r="T105" s="119"/>
      <c r="U105" s="119"/>
      <c r="W105" s="125"/>
      <c r="X105" s="125"/>
      <c r="Y105" s="125"/>
      <c r="Z105" s="125"/>
    </row>
    <row r="106" spans="1:29" s="25" customFormat="1" ht="25.1" customHeight="1" x14ac:dyDescent="0.4">
      <c r="A106" s="255">
        <f t="shared" si="9"/>
        <v>44888</v>
      </c>
      <c r="B106" s="256">
        <v>44888</v>
      </c>
      <c r="C106" s="116"/>
      <c r="D106" s="145"/>
      <c r="E106" s="129"/>
      <c r="F106" s="116"/>
      <c r="G106" s="118"/>
      <c r="H106" s="118"/>
      <c r="I106" s="117"/>
      <c r="J106" s="117"/>
      <c r="K106" s="117"/>
      <c r="L106" s="117"/>
      <c r="M106" s="117"/>
      <c r="N106" s="117"/>
      <c r="O106" s="119"/>
      <c r="P106" s="119"/>
      <c r="Q106" s="119"/>
      <c r="R106" s="119"/>
      <c r="S106" s="119"/>
      <c r="T106" s="119"/>
      <c r="U106" s="119"/>
      <c r="W106" s="125"/>
      <c r="X106" s="125"/>
      <c r="Y106" s="125"/>
      <c r="Z106" s="125"/>
    </row>
    <row r="107" spans="1:29" s="25" customFormat="1" ht="25.1" customHeight="1" x14ac:dyDescent="0.4">
      <c r="A107" s="114">
        <f t="shared" si="9"/>
        <v>44889</v>
      </c>
      <c r="B107" s="115">
        <v>44889</v>
      </c>
      <c r="C107" s="123"/>
      <c r="D107" s="123"/>
      <c r="E107" s="194"/>
      <c r="F107" s="198"/>
      <c r="G107" s="179"/>
      <c r="H107" s="150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W107" s="125"/>
      <c r="X107" s="125"/>
      <c r="Y107" s="125"/>
      <c r="Z107" s="125"/>
    </row>
    <row r="108" spans="1:29" s="25" customFormat="1" ht="25.1" customHeight="1" x14ac:dyDescent="0.4">
      <c r="A108" s="114">
        <f t="shared" si="9"/>
        <v>44890</v>
      </c>
      <c r="B108" s="115">
        <v>44890</v>
      </c>
      <c r="C108" s="123"/>
      <c r="D108" s="123"/>
      <c r="E108" s="194"/>
      <c r="F108" s="198"/>
      <c r="G108" s="179"/>
      <c r="H108" s="150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W108" s="126"/>
      <c r="X108" s="126"/>
      <c r="Y108" s="126"/>
      <c r="Z108" s="125"/>
    </row>
    <row r="109" spans="1:29" s="25" customFormat="1" ht="25.1" customHeight="1" x14ac:dyDescent="0.4">
      <c r="A109" s="114">
        <f t="shared" si="9"/>
        <v>44891</v>
      </c>
      <c r="B109" s="115">
        <v>44891</v>
      </c>
      <c r="C109" s="123"/>
      <c r="D109" s="123"/>
      <c r="E109" s="194"/>
      <c r="F109" s="123"/>
      <c r="G109" s="167"/>
      <c r="H109" s="150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W109" s="125"/>
      <c r="X109" s="125"/>
      <c r="Y109" s="125"/>
      <c r="Z109" s="125"/>
    </row>
    <row r="110" spans="1:29" s="25" customFormat="1" ht="25.1" customHeight="1" x14ac:dyDescent="0.4">
      <c r="A110" s="160">
        <f t="shared" si="9"/>
        <v>44892</v>
      </c>
      <c r="B110" s="161">
        <v>44892</v>
      </c>
      <c r="C110" s="116" t="s">
        <v>46</v>
      </c>
      <c r="D110" s="116" t="s">
        <v>220</v>
      </c>
      <c r="E110" s="129" t="s">
        <v>50</v>
      </c>
      <c r="F110" s="116" t="s">
        <v>31</v>
      </c>
      <c r="G110" s="178">
        <v>0.41666666666666669</v>
      </c>
      <c r="H110" s="118"/>
      <c r="I110" s="117"/>
      <c r="J110" s="143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W110" s="125"/>
      <c r="X110" s="125"/>
      <c r="Y110" s="125"/>
      <c r="Z110" s="125"/>
    </row>
    <row r="111" spans="1:29" s="159" customFormat="1" ht="25.1" customHeight="1" x14ac:dyDescent="0.4">
      <c r="A111" s="160">
        <f t="shared" si="9"/>
        <v>44892</v>
      </c>
      <c r="B111" s="161">
        <f>+B110</f>
        <v>44892</v>
      </c>
      <c r="C111" s="292" t="s">
        <v>333</v>
      </c>
      <c r="D111" s="116" t="s">
        <v>24</v>
      </c>
      <c r="E111" s="129" t="s">
        <v>55</v>
      </c>
      <c r="F111" s="116" t="s">
        <v>38</v>
      </c>
      <c r="G111" s="178"/>
      <c r="H111" s="118">
        <v>0.41666666666666669</v>
      </c>
      <c r="I111" s="117"/>
      <c r="J111" s="143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58"/>
      <c r="W111" s="125"/>
      <c r="X111" s="125"/>
      <c r="Y111" s="125"/>
      <c r="Z111" s="126"/>
    </row>
    <row r="112" spans="1:29" s="159" customFormat="1" ht="25.1" customHeight="1" x14ac:dyDescent="0.4">
      <c r="A112" s="215">
        <f t="shared" si="9"/>
        <v>44893</v>
      </c>
      <c r="B112" s="216">
        <v>44893</v>
      </c>
      <c r="C112" s="116" t="s">
        <v>46</v>
      </c>
      <c r="D112" s="145" t="s">
        <v>127</v>
      </c>
      <c r="E112" s="129" t="s">
        <v>132</v>
      </c>
      <c r="F112" s="116" t="s">
        <v>31</v>
      </c>
      <c r="G112" s="178"/>
      <c r="H112" s="118">
        <v>0.8125</v>
      </c>
      <c r="I112" s="117"/>
      <c r="J112" s="143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58"/>
      <c r="W112" s="125"/>
      <c r="X112" s="125"/>
      <c r="Y112" s="125"/>
      <c r="Z112" s="126"/>
    </row>
    <row r="113" spans="1:26" s="159" customFormat="1" ht="25.1" customHeight="1" x14ac:dyDescent="0.4">
      <c r="A113" s="215">
        <f t="shared" si="9"/>
        <v>44893</v>
      </c>
      <c r="B113" s="216">
        <f>+B112</f>
        <v>44893</v>
      </c>
      <c r="C113" s="116" t="s">
        <v>46</v>
      </c>
      <c r="D113" s="145" t="s">
        <v>47</v>
      </c>
      <c r="E113" s="129" t="s">
        <v>132</v>
      </c>
      <c r="F113" s="116" t="s">
        <v>38</v>
      </c>
      <c r="G113" s="178">
        <v>0.79166666666666663</v>
      </c>
      <c r="H113" s="118"/>
      <c r="I113" s="117"/>
      <c r="J113" s="143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58"/>
      <c r="W113" s="125"/>
      <c r="X113" s="125"/>
      <c r="Y113" s="125"/>
      <c r="Z113" s="126"/>
    </row>
    <row r="114" spans="1:26" s="159" customFormat="1" ht="25.1" customHeight="1" x14ac:dyDescent="0.4">
      <c r="A114" s="114">
        <f t="shared" si="9"/>
        <v>44894</v>
      </c>
      <c r="B114" s="115">
        <v>44894</v>
      </c>
      <c r="C114" s="123"/>
      <c r="D114" s="197"/>
      <c r="E114" s="194"/>
      <c r="F114" s="123"/>
      <c r="G114" s="167"/>
      <c r="H114" s="150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58"/>
      <c r="W114" s="125"/>
      <c r="X114" s="125"/>
      <c r="Y114" s="125"/>
      <c r="Z114" s="126"/>
    </row>
    <row r="115" spans="1:26" s="159" customFormat="1" ht="25.1" customHeight="1" x14ac:dyDescent="0.4">
      <c r="A115" s="255">
        <f t="shared" si="9"/>
        <v>44895</v>
      </c>
      <c r="B115" s="256">
        <v>44895</v>
      </c>
      <c r="C115" s="116"/>
      <c r="D115" s="145"/>
      <c r="E115" s="129"/>
      <c r="F115" s="116"/>
      <c r="G115" s="178"/>
      <c r="H115" s="118"/>
      <c r="I115" s="117"/>
      <c r="J115" s="117"/>
      <c r="K115" s="119"/>
      <c r="L115" s="119"/>
      <c r="M115" s="209"/>
      <c r="N115" s="209"/>
      <c r="O115" s="209"/>
      <c r="P115" s="209"/>
      <c r="Q115" s="119"/>
      <c r="R115" s="119"/>
      <c r="S115" s="119"/>
      <c r="T115" s="119"/>
      <c r="U115" s="119"/>
      <c r="V115" s="158"/>
      <c r="W115" s="125"/>
      <c r="X115" s="125"/>
      <c r="Y115" s="125"/>
      <c r="Z115" s="126"/>
    </row>
    <row r="116" spans="1:26" s="25" customFormat="1" ht="25.1" customHeight="1" x14ac:dyDescent="0.4">
      <c r="A116" s="114">
        <f t="shared" si="9"/>
        <v>44896</v>
      </c>
      <c r="B116" s="115">
        <v>44896</v>
      </c>
      <c r="C116" s="219"/>
      <c r="D116" s="220"/>
      <c r="E116" s="221"/>
      <c r="F116" s="220"/>
      <c r="G116" s="209"/>
      <c r="H116" s="210"/>
      <c r="I116" s="209"/>
      <c r="J116" s="209"/>
      <c r="K116" s="209"/>
      <c r="L116" s="209"/>
      <c r="M116" s="119"/>
      <c r="N116" s="119"/>
      <c r="O116" s="119"/>
      <c r="P116" s="119"/>
      <c r="Q116" s="119"/>
      <c r="R116" s="119"/>
      <c r="S116" s="119"/>
      <c r="T116" s="119"/>
      <c r="U116" s="119"/>
      <c r="W116" s="125"/>
      <c r="X116" s="125"/>
      <c r="Y116" s="125"/>
      <c r="Z116" s="125"/>
    </row>
    <row r="117" spans="1:26" s="25" customFormat="1" ht="25.1" customHeight="1" x14ac:dyDescent="0.4">
      <c r="A117" s="114">
        <f t="shared" si="9"/>
        <v>44897</v>
      </c>
      <c r="B117" s="115">
        <v>44897</v>
      </c>
      <c r="C117" s="123"/>
      <c r="D117" s="197"/>
      <c r="E117" s="194"/>
      <c r="F117" s="123"/>
      <c r="G117" s="167"/>
      <c r="H117" s="150"/>
      <c r="I117" s="119"/>
      <c r="J117" s="119"/>
      <c r="K117" s="119"/>
      <c r="L117" s="119"/>
      <c r="M117" s="209"/>
      <c r="N117" s="209"/>
      <c r="O117" s="209"/>
      <c r="P117" s="211"/>
      <c r="Q117" s="119"/>
      <c r="R117" s="119"/>
      <c r="S117" s="119"/>
      <c r="T117" s="119"/>
      <c r="U117" s="119"/>
      <c r="W117" s="125"/>
      <c r="X117" s="125"/>
      <c r="Y117" s="125"/>
      <c r="Z117" s="125"/>
    </row>
    <row r="118" spans="1:26" s="25" customFormat="1" ht="25.1" customHeight="1" x14ac:dyDescent="0.4">
      <c r="A118" s="114">
        <f t="shared" si="9"/>
        <v>44898</v>
      </c>
      <c r="B118" s="115">
        <v>44898</v>
      </c>
      <c r="C118" s="206" t="s">
        <v>173</v>
      </c>
      <c r="D118" s="207"/>
      <c r="E118" s="208" t="s">
        <v>52</v>
      </c>
      <c r="F118" s="207" t="s">
        <v>53</v>
      </c>
      <c r="G118" s="211"/>
      <c r="H118" s="212"/>
      <c r="I118" s="211"/>
      <c r="J118" s="209"/>
      <c r="K118" s="209"/>
      <c r="L118" s="209"/>
      <c r="M118" s="209"/>
      <c r="N118" s="209"/>
      <c r="O118" s="209"/>
      <c r="P118" s="209"/>
      <c r="Q118" s="211"/>
      <c r="R118" s="213"/>
      <c r="S118" s="119"/>
      <c r="T118" s="119"/>
      <c r="U118" s="119"/>
      <c r="W118" s="125"/>
      <c r="X118" s="125"/>
      <c r="Y118" s="125"/>
      <c r="Z118" s="125"/>
    </row>
    <row r="119" spans="1:26" s="25" customFormat="1" ht="25.1" customHeight="1" x14ac:dyDescent="0.4">
      <c r="A119" s="114">
        <f t="shared" si="9"/>
        <v>44898</v>
      </c>
      <c r="B119" s="115">
        <v>44898</v>
      </c>
      <c r="C119" s="206" t="s">
        <v>277</v>
      </c>
      <c r="D119" s="287" t="s">
        <v>279</v>
      </c>
      <c r="E119" s="211" t="s">
        <v>174</v>
      </c>
      <c r="F119" s="207" t="s">
        <v>53</v>
      </c>
      <c r="G119" s="211"/>
      <c r="H119" s="212"/>
      <c r="I119" s="211"/>
      <c r="J119" s="209"/>
      <c r="K119" s="209"/>
      <c r="L119" s="209"/>
      <c r="M119" s="209"/>
      <c r="N119" s="209"/>
      <c r="O119" s="209"/>
      <c r="P119" s="209"/>
      <c r="Q119" s="228"/>
      <c r="R119" s="211"/>
      <c r="S119" s="119"/>
      <c r="T119" s="119"/>
      <c r="U119" s="119"/>
      <c r="W119" s="125"/>
      <c r="X119" s="125"/>
      <c r="Y119" s="125"/>
      <c r="Z119" s="125"/>
    </row>
    <row r="120" spans="1:26" s="25" customFormat="1" ht="25.1" customHeight="1" x14ac:dyDescent="0.4">
      <c r="A120" s="160">
        <f t="shared" si="9"/>
        <v>44899</v>
      </c>
      <c r="B120" s="161">
        <v>44899</v>
      </c>
      <c r="C120" s="206" t="s">
        <v>173</v>
      </c>
      <c r="D120" s="207"/>
      <c r="E120" s="208" t="s">
        <v>54</v>
      </c>
      <c r="F120" s="207" t="s">
        <v>53</v>
      </c>
      <c r="G120" s="211"/>
      <c r="H120" s="212"/>
      <c r="I120" s="211"/>
      <c r="J120" s="209"/>
      <c r="K120" s="209"/>
      <c r="L120" s="209"/>
      <c r="M120" s="209"/>
      <c r="N120" s="209"/>
      <c r="O120" s="209"/>
      <c r="P120" s="209"/>
      <c r="Q120" s="211"/>
      <c r="R120" s="213"/>
      <c r="S120" s="119"/>
      <c r="T120" s="119"/>
      <c r="U120" s="119"/>
      <c r="W120" s="125"/>
      <c r="X120" s="125"/>
      <c r="Y120" s="125"/>
      <c r="Z120" s="125"/>
    </row>
    <row r="121" spans="1:26" s="25" customFormat="1" ht="25.1" customHeight="1" x14ac:dyDescent="0.4">
      <c r="A121" s="160">
        <f t="shared" si="9"/>
        <v>44899</v>
      </c>
      <c r="B121" s="161">
        <v>44899</v>
      </c>
      <c r="C121" s="206" t="s">
        <v>277</v>
      </c>
      <c r="D121" s="287" t="s">
        <v>279</v>
      </c>
      <c r="E121" s="211" t="s">
        <v>175</v>
      </c>
      <c r="F121" s="207" t="s">
        <v>53</v>
      </c>
      <c r="G121" s="211"/>
      <c r="H121" s="212"/>
      <c r="I121" s="211"/>
      <c r="J121" s="209"/>
      <c r="K121" s="209"/>
      <c r="L121" s="209"/>
      <c r="M121" s="117"/>
      <c r="N121" s="119"/>
      <c r="O121" s="119"/>
      <c r="P121" s="119"/>
      <c r="Q121" s="228"/>
      <c r="R121" s="119"/>
      <c r="S121" s="119"/>
      <c r="T121" s="119"/>
      <c r="U121" s="119"/>
      <c r="W121" s="125"/>
      <c r="X121" s="125"/>
      <c r="Y121" s="125"/>
      <c r="Z121" s="125"/>
    </row>
    <row r="122" spans="1:26" s="25" customFormat="1" ht="25.1" customHeight="1" x14ac:dyDescent="0.4">
      <c r="A122" s="215">
        <f t="shared" si="9"/>
        <v>44900</v>
      </c>
      <c r="B122" s="216">
        <v>44900</v>
      </c>
      <c r="C122" s="116" t="s">
        <v>7</v>
      </c>
      <c r="D122" s="116" t="s">
        <v>128</v>
      </c>
      <c r="E122" s="129" t="s">
        <v>55</v>
      </c>
      <c r="F122" s="116" t="s">
        <v>31</v>
      </c>
      <c r="G122" s="178">
        <v>0.79166666666666663</v>
      </c>
      <c r="H122" s="118"/>
      <c r="I122" s="117"/>
      <c r="J122" s="119"/>
      <c r="K122" s="133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W122" s="125"/>
      <c r="X122" s="125"/>
      <c r="Y122" s="125"/>
      <c r="Z122" s="125"/>
    </row>
    <row r="123" spans="1:26" s="25" customFormat="1" ht="25.1" customHeight="1" x14ac:dyDescent="0.4">
      <c r="A123" s="215">
        <f t="shared" si="9"/>
        <v>44900</v>
      </c>
      <c r="B123" s="216">
        <f>+B122</f>
        <v>44900</v>
      </c>
      <c r="C123" s="116" t="s">
        <v>7</v>
      </c>
      <c r="D123" s="116" t="s">
        <v>34</v>
      </c>
      <c r="E123" s="129" t="s">
        <v>55</v>
      </c>
      <c r="F123" s="116" t="s">
        <v>38</v>
      </c>
      <c r="G123" s="178">
        <v>0.79166666666666663</v>
      </c>
      <c r="H123" s="118"/>
      <c r="I123" s="117"/>
      <c r="J123" s="119"/>
      <c r="K123" s="133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W123" s="125"/>
      <c r="X123" s="125"/>
      <c r="Y123" s="125"/>
      <c r="Z123" s="125"/>
    </row>
    <row r="124" spans="1:26" s="13" customFormat="1" ht="25.1" customHeight="1" x14ac:dyDescent="0.4">
      <c r="A124" s="114">
        <f t="shared" si="9"/>
        <v>44901</v>
      </c>
      <c r="B124" s="115">
        <v>44901</v>
      </c>
      <c r="C124" s="122"/>
      <c r="D124" s="123"/>
      <c r="E124" s="194"/>
      <c r="F124" s="123"/>
      <c r="G124" s="119"/>
      <c r="H124" s="150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25"/>
      <c r="W124" s="125"/>
      <c r="X124" s="125"/>
      <c r="Y124" s="125"/>
      <c r="Z124" s="126"/>
    </row>
    <row r="125" spans="1:26" s="13" customFormat="1" ht="25.1" customHeight="1" x14ac:dyDescent="0.4">
      <c r="A125" s="255">
        <f t="shared" si="9"/>
        <v>44902</v>
      </c>
      <c r="B125" s="256">
        <v>44902</v>
      </c>
      <c r="C125" s="116"/>
      <c r="D125" s="116"/>
      <c r="E125" s="129"/>
      <c r="F125" s="116"/>
      <c r="G125" s="178"/>
      <c r="H125" s="118"/>
      <c r="I125" s="117"/>
      <c r="J125" s="117"/>
      <c r="K125" s="117"/>
      <c r="L125" s="119"/>
      <c r="M125" s="119"/>
      <c r="N125" s="119"/>
      <c r="O125" s="119"/>
      <c r="P125" s="119"/>
      <c r="Q125" s="119"/>
      <c r="R125" s="119"/>
      <c r="S125" s="119"/>
      <c r="T125" s="117"/>
      <c r="U125" s="119"/>
      <c r="V125" s="25"/>
      <c r="W125" s="126"/>
      <c r="X125" s="126"/>
      <c r="Y125" s="126"/>
      <c r="Z125" s="126"/>
    </row>
    <row r="126" spans="1:26" s="13" customFormat="1" ht="25.1" customHeight="1" x14ac:dyDescent="0.4">
      <c r="A126" s="229">
        <f>+B125</f>
        <v>44902</v>
      </c>
      <c r="B126" s="230">
        <v>44902</v>
      </c>
      <c r="C126" s="231" t="s">
        <v>183</v>
      </c>
      <c r="D126" s="232"/>
      <c r="E126" s="129"/>
      <c r="F126" s="116"/>
      <c r="G126" s="178"/>
      <c r="H126" s="118"/>
      <c r="I126" s="190"/>
      <c r="J126" s="119"/>
      <c r="K126" s="117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25"/>
      <c r="W126" s="126"/>
      <c r="X126" s="126"/>
      <c r="Y126" s="126"/>
      <c r="Z126" s="126"/>
    </row>
    <row r="127" spans="1:26" s="13" customFormat="1" ht="25.1" customHeight="1" x14ac:dyDescent="0.4">
      <c r="A127" s="160">
        <f>+B127</f>
        <v>44903</v>
      </c>
      <c r="B127" s="161">
        <v>44903</v>
      </c>
      <c r="C127" s="140" t="s">
        <v>59</v>
      </c>
      <c r="D127" s="116"/>
      <c r="E127" s="117"/>
      <c r="F127" s="116" t="s">
        <v>31</v>
      </c>
      <c r="G127" s="118">
        <v>0.41666666666666669</v>
      </c>
      <c r="H127" s="118"/>
      <c r="I127" s="117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90"/>
      <c r="U127" s="119"/>
      <c r="V127" s="25"/>
      <c r="W127" s="126"/>
      <c r="X127" s="126"/>
      <c r="Y127" s="126"/>
      <c r="Z127" s="126"/>
    </row>
    <row r="128" spans="1:26" s="13" customFormat="1" ht="25.1" customHeight="1" x14ac:dyDescent="0.4">
      <c r="A128" s="114">
        <f>+B128</f>
        <v>44904</v>
      </c>
      <c r="B128" s="115">
        <v>44904</v>
      </c>
      <c r="C128" s="123"/>
      <c r="D128" s="123"/>
      <c r="E128" s="194"/>
      <c r="F128" s="123"/>
      <c r="G128" s="167"/>
      <c r="H128" s="150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25"/>
      <c r="W128" s="126"/>
      <c r="X128" s="126"/>
      <c r="Y128" s="126"/>
      <c r="Z128" s="126"/>
    </row>
    <row r="129" spans="1:26" s="13" customFormat="1" ht="25.1" customHeight="1" x14ac:dyDescent="0.4">
      <c r="A129" s="114">
        <f>+B129</f>
        <v>44905</v>
      </c>
      <c r="B129" s="115">
        <v>44905</v>
      </c>
      <c r="C129" s="116" t="s">
        <v>56</v>
      </c>
      <c r="D129" s="116" t="s">
        <v>39</v>
      </c>
      <c r="E129" s="129" t="s">
        <v>55</v>
      </c>
      <c r="F129" s="116" t="s">
        <v>38</v>
      </c>
      <c r="G129" s="178"/>
      <c r="H129" s="118">
        <v>0.45833333333333331</v>
      </c>
      <c r="I129" s="117"/>
      <c r="J129" s="119"/>
      <c r="K129" s="119"/>
      <c r="L129" s="151"/>
      <c r="M129" s="119"/>
      <c r="N129" s="119"/>
      <c r="O129" s="119"/>
      <c r="P129" s="119"/>
      <c r="Q129" s="119"/>
      <c r="R129" s="119"/>
      <c r="S129" s="119"/>
      <c r="T129" s="119"/>
      <c r="U129" s="119"/>
      <c r="V129" s="25"/>
      <c r="W129" s="125"/>
      <c r="X129" s="125"/>
      <c r="Y129" s="125"/>
      <c r="Z129" s="126"/>
    </row>
    <row r="130" spans="1:26" s="158" customFormat="1" ht="25.1" customHeight="1" x14ac:dyDescent="0.4">
      <c r="A130" s="114">
        <f>+B129</f>
        <v>44905</v>
      </c>
      <c r="B130" s="115">
        <f>+B129</f>
        <v>44905</v>
      </c>
      <c r="C130" s="116" t="s">
        <v>56</v>
      </c>
      <c r="D130" s="116" t="s">
        <v>40</v>
      </c>
      <c r="E130" s="129" t="s">
        <v>55</v>
      </c>
      <c r="F130" s="116" t="s">
        <v>31</v>
      </c>
      <c r="G130" s="178">
        <v>0.375</v>
      </c>
      <c r="H130" s="118"/>
      <c r="I130" s="117"/>
      <c r="J130" s="119"/>
      <c r="K130" s="119"/>
      <c r="L130" s="151"/>
      <c r="M130" s="119"/>
      <c r="N130" s="119"/>
      <c r="O130" s="119"/>
      <c r="P130" s="119"/>
      <c r="Q130" s="119"/>
      <c r="R130" s="119"/>
      <c r="S130" s="119"/>
      <c r="T130" s="119"/>
      <c r="U130" s="119"/>
      <c r="W130" s="125"/>
      <c r="X130" s="125"/>
      <c r="Y130" s="125"/>
      <c r="Z130" s="125"/>
    </row>
    <row r="131" spans="1:26" s="158" customFormat="1" ht="25.1" customHeight="1" x14ac:dyDescent="0.4">
      <c r="A131" s="160">
        <f>+B131</f>
        <v>44906</v>
      </c>
      <c r="B131" s="161">
        <v>44906</v>
      </c>
      <c r="C131" s="116" t="s">
        <v>335</v>
      </c>
      <c r="D131" s="116" t="s">
        <v>159</v>
      </c>
      <c r="E131" s="129" t="s">
        <v>334</v>
      </c>
      <c r="F131" s="116" t="s">
        <v>31</v>
      </c>
      <c r="G131" s="178">
        <v>0.41666666666666669</v>
      </c>
      <c r="H131" s="118"/>
      <c r="I131" s="117"/>
      <c r="J131" s="143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W131" s="125"/>
      <c r="X131" s="125"/>
      <c r="Y131" s="125"/>
      <c r="Z131" s="125"/>
    </row>
    <row r="132" spans="1:26" s="158" customFormat="1" ht="25.1" customHeight="1" x14ac:dyDescent="0.4">
      <c r="A132" s="160">
        <f>+B131</f>
        <v>44906</v>
      </c>
      <c r="B132" s="161">
        <f>+B131</f>
        <v>44906</v>
      </c>
      <c r="C132" s="116" t="s">
        <v>6</v>
      </c>
      <c r="D132" s="116" t="s">
        <v>22</v>
      </c>
      <c r="E132" s="129" t="s">
        <v>55</v>
      </c>
      <c r="F132" s="116" t="s">
        <v>38</v>
      </c>
      <c r="G132" s="178"/>
      <c r="H132" s="118">
        <v>0.41666666666666669</v>
      </c>
      <c r="I132" s="117"/>
      <c r="J132" s="143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W132" s="125"/>
      <c r="X132" s="125"/>
      <c r="Y132" s="125"/>
      <c r="Z132" s="125"/>
    </row>
    <row r="133" spans="1:26" s="158" customFormat="1" ht="25.1" customHeight="1" x14ac:dyDescent="0.4">
      <c r="A133" s="215">
        <f t="shared" ref="A133:A142" si="10">+B133</f>
        <v>44907</v>
      </c>
      <c r="B133" s="216">
        <v>44907</v>
      </c>
      <c r="C133" s="116" t="s">
        <v>46</v>
      </c>
      <c r="D133" s="145" t="s">
        <v>62</v>
      </c>
      <c r="E133" s="129" t="s">
        <v>133</v>
      </c>
      <c r="F133" s="116" t="s">
        <v>31</v>
      </c>
      <c r="G133" s="178"/>
      <c r="H133" s="118">
        <v>0.8125</v>
      </c>
      <c r="I133" s="117"/>
      <c r="J133" s="143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W133" s="125"/>
      <c r="X133" s="125"/>
      <c r="Y133" s="125"/>
      <c r="Z133" s="125"/>
    </row>
    <row r="134" spans="1:26" s="158" customFormat="1" ht="25.1" customHeight="1" x14ac:dyDescent="0.4">
      <c r="A134" s="215">
        <f t="shared" si="10"/>
        <v>44907</v>
      </c>
      <c r="B134" s="216">
        <f>+B133</f>
        <v>44907</v>
      </c>
      <c r="C134" s="116" t="s">
        <v>46</v>
      </c>
      <c r="D134" s="145" t="s">
        <v>27</v>
      </c>
      <c r="E134" s="129" t="s">
        <v>133</v>
      </c>
      <c r="F134" s="116" t="s">
        <v>38</v>
      </c>
      <c r="G134" s="178">
        <v>0.79166666666666663</v>
      </c>
      <c r="H134" s="118"/>
      <c r="I134" s="117"/>
      <c r="J134" s="143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W134" s="126"/>
      <c r="X134" s="126"/>
      <c r="Y134" s="126"/>
      <c r="Z134" s="125"/>
    </row>
    <row r="135" spans="1:26" s="158" customFormat="1" ht="25.1" customHeight="1" x14ac:dyDescent="0.4">
      <c r="A135" s="114">
        <f t="shared" si="10"/>
        <v>44908</v>
      </c>
      <c r="B135" s="115">
        <v>44908</v>
      </c>
      <c r="C135" s="122"/>
      <c r="D135" s="123"/>
      <c r="E135" s="194"/>
      <c r="F135" s="123"/>
      <c r="G135" s="119"/>
      <c r="H135" s="150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W135" s="126"/>
      <c r="X135" s="126"/>
      <c r="Y135" s="126"/>
      <c r="Z135" s="125"/>
    </row>
    <row r="136" spans="1:26" s="158" customFormat="1" ht="25.1" customHeight="1" x14ac:dyDescent="0.4">
      <c r="A136" s="215">
        <f t="shared" si="10"/>
        <v>44909</v>
      </c>
      <c r="B136" s="216">
        <v>44909</v>
      </c>
      <c r="C136" s="116" t="s">
        <v>60</v>
      </c>
      <c r="D136" s="145"/>
      <c r="E136" s="129" t="s">
        <v>30</v>
      </c>
      <c r="F136" s="116" t="s">
        <v>38</v>
      </c>
      <c r="G136" s="178">
        <v>0.70833333333333337</v>
      </c>
      <c r="H136" s="118">
        <v>0.83333333333333337</v>
      </c>
      <c r="I136" s="117"/>
      <c r="J136" s="117"/>
      <c r="K136" s="119"/>
      <c r="L136" s="119"/>
      <c r="M136" s="119"/>
      <c r="N136" s="119"/>
      <c r="O136" s="119"/>
      <c r="P136" s="149"/>
      <c r="Q136" s="119"/>
      <c r="R136" s="119"/>
      <c r="S136" s="119"/>
      <c r="T136" s="119"/>
      <c r="U136" s="119"/>
      <c r="W136" s="126"/>
      <c r="X136" s="126"/>
      <c r="Y136" s="126"/>
      <c r="Z136" s="125"/>
    </row>
    <row r="137" spans="1:26" s="158" customFormat="1" ht="25.1" customHeight="1" x14ac:dyDescent="0.4">
      <c r="A137" s="114">
        <f t="shared" si="10"/>
        <v>44910</v>
      </c>
      <c r="B137" s="115">
        <v>44910</v>
      </c>
      <c r="C137" s="123"/>
      <c r="D137" s="197"/>
      <c r="E137" s="119"/>
      <c r="F137" s="123"/>
      <c r="G137" s="150"/>
      <c r="H137" s="150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W137" s="126"/>
      <c r="X137" s="126"/>
      <c r="Y137" s="126"/>
      <c r="Z137" s="125"/>
    </row>
    <row r="138" spans="1:26" s="158" customFormat="1" ht="25.1" customHeight="1" x14ac:dyDescent="0.4">
      <c r="A138" s="114">
        <f t="shared" si="10"/>
        <v>44911</v>
      </c>
      <c r="B138" s="115">
        <v>44911</v>
      </c>
      <c r="C138" s="123"/>
      <c r="D138" s="123"/>
      <c r="E138" s="194"/>
      <c r="F138" s="123"/>
      <c r="G138" s="167"/>
      <c r="H138" s="150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W138" s="126"/>
      <c r="X138" s="126"/>
      <c r="Y138" s="126"/>
      <c r="Z138" s="125"/>
    </row>
    <row r="139" spans="1:26" s="158" customFormat="1" ht="25.1" customHeight="1" x14ac:dyDescent="0.4">
      <c r="A139" s="114">
        <f t="shared" si="10"/>
        <v>44912</v>
      </c>
      <c r="B139" s="115">
        <v>44912</v>
      </c>
      <c r="C139" s="240" t="s">
        <v>88</v>
      </c>
      <c r="D139" s="116"/>
      <c r="E139" s="129"/>
      <c r="F139" s="116" t="s">
        <v>31</v>
      </c>
      <c r="G139" s="178"/>
      <c r="H139" s="118"/>
      <c r="I139" s="117"/>
      <c r="J139" s="119"/>
      <c r="K139" s="119"/>
      <c r="L139" s="119"/>
      <c r="M139" s="119"/>
      <c r="N139" s="119"/>
      <c r="O139" s="119"/>
      <c r="P139" s="117"/>
      <c r="Q139" s="119"/>
      <c r="R139" s="119"/>
      <c r="S139" s="119"/>
      <c r="T139" s="190"/>
      <c r="U139" s="305"/>
      <c r="W139" s="126"/>
      <c r="X139" s="126"/>
      <c r="Y139" s="126"/>
      <c r="Z139" s="125"/>
    </row>
    <row r="140" spans="1:26" s="158" customFormat="1" ht="25.1" customHeight="1" x14ac:dyDescent="0.4">
      <c r="A140" s="160">
        <f t="shared" si="10"/>
        <v>44913</v>
      </c>
      <c r="B140" s="161">
        <v>44913</v>
      </c>
      <c r="C140" s="116" t="s">
        <v>6</v>
      </c>
      <c r="D140" s="123" t="s">
        <v>22</v>
      </c>
      <c r="E140" s="194" t="s">
        <v>132</v>
      </c>
      <c r="F140" s="123" t="s">
        <v>38</v>
      </c>
      <c r="G140" s="167">
        <v>0.41666666666666669</v>
      </c>
      <c r="H140" s="150"/>
      <c r="I140" s="119"/>
      <c r="J140" s="143"/>
      <c r="K140" s="119"/>
      <c r="L140" s="119"/>
      <c r="M140" s="119"/>
      <c r="N140" s="119"/>
      <c r="O140" s="119"/>
      <c r="P140" s="117"/>
      <c r="Q140" s="119"/>
      <c r="R140" s="119"/>
      <c r="S140" s="119"/>
      <c r="T140" s="119"/>
      <c r="U140" s="119"/>
      <c r="W140" s="126"/>
      <c r="X140" s="126"/>
      <c r="Y140" s="126"/>
      <c r="Z140" s="125"/>
    </row>
    <row r="141" spans="1:26" s="158" customFormat="1" ht="25.1" customHeight="1" x14ac:dyDescent="0.4">
      <c r="A141" s="160">
        <f t="shared" ref="A141" si="11">+B141</f>
        <v>44913</v>
      </c>
      <c r="B141" s="161">
        <v>44913</v>
      </c>
      <c r="C141" s="116" t="s">
        <v>336</v>
      </c>
      <c r="D141" s="123" t="s">
        <v>24</v>
      </c>
      <c r="E141" s="194" t="s">
        <v>133</v>
      </c>
      <c r="F141" s="123" t="s">
        <v>31</v>
      </c>
      <c r="G141" s="167">
        <v>0.41666666666666669</v>
      </c>
      <c r="H141" s="150"/>
      <c r="I141" s="119"/>
      <c r="J141" s="143"/>
      <c r="K141" s="119"/>
      <c r="L141" s="119"/>
      <c r="M141" s="119"/>
      <c r="N141" s="119"/>
      <c r="O141" s="119"/>
      <c r="P141" s="117"/>
      <c r="Q141" s="119"/>
      <c r="R141" s="119"/>
      <c r="S141" s="119"/>
      <c r="T141" s="119"/>
      <c r="U141" s="119"/>
      <c r="W141" s="126"/>
      <c r="X141" s="126"/>
      <c r="Y141" s="126"/>
      <c r="Z141" s="125"/>
    </row>
    <row r="142" spans="1:26" s="25" customFormat="1" ht="25.1" customHeight="1" x14ac:dyDescent="0.4">
      <c r="A142" s="215">
        <f t="shared" si="10"/>
        <v>44914</v>
      </c>
      <c r="B142" s="216">
        <v>44914</v>
      </c>
      <c r="C142" s="116" t="s">
        <v>60</v>
      </c>
      <c r="D142" s="145"/>
      <c r="E142" s="117">
        <v>1</v>
      </c>
      <c r="F142" s="116" t="s">
        <v>31</v>
      </c>
      <c r="G142" s="118">
        <v>0.70833333333333337</v>
      </c>
      <c r="H142" s="118">
        <v>0.83333333333333337</v>
      </c>
      <c r="I142" s="117"/>
      <c r="J142" s="119"/>
      <c r="K142" s="119"/>
      <c r="L142" s="119"/>
      <c r="M142" s="119"/>
      <c r="N142" s="119"/>
      <c r="O142" s="119"/>
      <c r="P142" s="149"/>
      <c r="Q142" s="119"/>
      <c r="R142" s="119"/>
      <c r="S142" s="119"/>
      <c r="T142" s="119"/>
      <c r="U142" s="119"/>
      <c r="W142" s="125"/>
      <c r="X142" s="125"/>
      <c r="Y142" s="125"/>
      <c r="Z142" s="125"/>
    </row>
    <row r="143" spans="1:26" s="25" customFormat="1" ht="25.1" customHeight="1" x14ac:dyDescent="0.4">
      <c r="A143" s="255">
        <f>+B142</f>
        <v>44914</v>
      </c>
      <c r="B143" s="256">
        <f>+B142</f>
        <v>44914</v>
      </c>
      <c r="C143" s="116"/>
      <c r="D143" s="145"/>
      <c r="E143" s="117"/>
      <c r="F143" s="116"/>
      <c r="G143" s="118"/>
      <c r="H143" s="118"/>
      <c r="I143" s="117"/>
      <c r="J143" s="119"/>
      <c r="K143" s="119"/>
      <c r="L143" s="119"/>
      <c r="M143" s="119"/>
      <c r="N143" s="119"/>
      <c r="O143" s="119"/>
      <c r="P143" s="117"/>
      <c r="Q143" s="119"/>
      <c r="R143" s="119"/>
      <c r="S143" s="119"/>
      <c r="T143" s="119"/>
      <c r="U143" s="119"/>
      <c r="W143" s="125"/>
      <c r="X143" s="125"/>
      <c r="Y143" s="125"/>
      <c r="Z143" s="125"/>
    </row>
    <row r="144" spans="1:26" s="25" customFormat="1" ht="25.1" customHeight="1" x14ac:dyDescent="0.4">
      <c r="A144" s="114">
        <f t="shared" ref="A144:A164" si="12">+B144</f>
        <v>44915</v>
      </c>
      <c r="B144" s="115">
        <v>44915</v>
      </c>
      <c r="C144" s="116"/>
      <c r="D144" s="145"/>
      <c r="E144" s="117"/>
      <c r="F144" s="116"/>
      <c r="G144" s="118"/>
      <c r="H144" s="118"/>
      <c r="I144" s="117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W144" s="125"/>
      <c r="X144" s="125"/>
      <c r="Y144" s="125"/>
      <c r="Z144" s="125"/>
    </row>
    <row r="145" spans="1:26" s="25" customFormat="1" ht="25.1" customHeight="1" x14ac:dyDescent="0.4">
      <c r="A145" s="229">
        <f t="shared" si="12"/>
        <v>44916</v>
      </c>
      <c r="B145" s="230">
        <v>44916</v>
      </c>
      <c r="C145" s="231" t="s">
        <v>184</v>
      </c>
      <c r="D145" s="232"/>
      <c r="E145" s="194"/>
      <c r="F145" s="123"/>
      <c r="G145" s="119"/>
      <c r="H145" s="150"/>
      <c r="I145" s="190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W145" s="125"/>
      <c r="X145" s="125"/>
      <c r="Y145" s="125"/>
      <c r="Z145" s="125"/>
    </row>
    <row r="146" spans="1:26" s="25" customFormat="1" ht="25.1" customHeight="1" x14ac:dyDescent="0.4">
      <c r="A146" s="114">
        <f t="shared" si="12"/>
        <v>44917</v>
      </c>
      <c r="B146" s="115">
        <v>44917</v>
      </c>
      <c r="C146" s="200"/>
      <c r="D146" s="123"/>
      <c r="E146" s="194"/>
      <c r="F146" s="123"/>
      <c r="G146" s="119"/>
      <c r="H146" s="150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W146" s="125"/>
      <c r="X146" s="125"/>
      <c r="Y146" s="125"/>
      <c r="Z146" s="125"/>
    </row>
    <row r="147" spans="1:26" s="13" customFormat="1" ht="25.1" customHeight="1" x14ac:dyDescent="0.4">
      <c r="A147" s="114">
        <f t="shared" si="12"/>
        <v>44918</v>
      </c>
      <c r="B147" s="115">
        <v>44918</v>
      </c>
      <c r="C147" s="200"/>
      <c r="D147" s="123"/>
      <c r="E147" s="194"/>
      <c r="F147" s="123"/>
      <c r="G147" s="119"/>
      <c r="H147" s="150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25"/>
      <c r="W147" s="125"/>
      <c r="X147" s="125"/>
      <c r="Y147" s="125"/>
      <c r="Z147" s="126"/>
    </row>
    <row r="148" spans="1:26" s="13" customFormat="1" ht="25.1" customHeight="1" x14ac:dyDescent="0.4">
      <c r="A148" s="114">
        <f t="shared" si="12"/>
        <v>44919</v>
      </c>
      <c r="B148" s="115">
        <v>44919</v>
      </c>
      <c r="C148" s="162" t="s">
        <v>61</v>
      </c>
      <c r="D148" s="123"/>
      <c r="E148" s="194"/>
      <c r="F148" s="123"/>
      <c r="G148" s="119"/>
      <c r="H148" s="150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25"/>
      <c r="W148" s="125"/>
      <c r="X148" s="125"/>
      <c r="Y148" s="125"/>
      <c r="Z148" s="126"/>
    </row>
    <row r="149" spans="1:26" s="144" customFormat="1" ht="25.1" customHeight="1" x14ac:dyDescent="0.4">
      <c r="A149" s="114">
        <f t="shared" si="12"/>
        <v>44920</v>
      </c>
      <c r="B149" s="161">
        <v>44920</v>
      </c>
      <c r="C149" s="162" t="s">
        <v>61</v>
      </c>
      <c r="D149" s="123"/>
      <c r="E149" s="194"/>
      <c r="F149" s="123"/>
      <c r="G149" s="119"/>
      <c r="H149" s="150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32"/>
      <c r="W149" s="125"/>
      <c r="X149" s="125"/>
      <c r="Y149" s="125"/>
      <c r="Z149" s="126"/>
    </row>
    <row r="150" spans="1:26" s="144" customFormat="1" ht="25.1" customHeight="1" x14ac:dyDescent="0.4">
      <c r="A150" s="160">
        <f t="shared" si="12"/>
        <v>44921</v>
      </c>
      <c r="B150" s="161">
        <v>44921</v>
      </c>
      <c r="C150" s="162" t="s">
        <v>61</v>
      </c>
      <c r="D150" s="123"/>
      <c r="E150" s="194"/>
      <c r="F150" s="123"/>
      <c r="G150" s="119"/>
      <c r="H150" s="150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32"/>
      <c r="W150" s="125"/>
      <c r="X150" s="125"/>
      <c r="Y150" s="125"/>
      <c r="Z150" s="126"/>
    </row>
    <row r="151" spans="1:26" s="144" customFormat="1" ht="25.1" customHeight="1" x14ac:dyDescent="0.4">
      <c r="A151" s="114">
        <f t="shared" si="12"/>
        <v>44922</v>
      </c>
      <c r="B151" s="115">
        <v>44922</v>
      </c>
      <c r="C151" s="162" t="s">
        <v>61</v>
      </c>
      <c r="D151" s="123"/>
      <c r="E151" s="194"/>
      <c r="F151" s="123"/>
      <c r="G151" s="119"/>
      <c r="H151" s="150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32"/>
      <c r="W151" s="125"/>
      <c r="X151" s="125"/>
      <c r="Y151" s="125"/>
      <c r="Z151" s="126"/>
    </row>
    <row r="152" spans="1:26" s="13" customFormat="1" ht="25.1" customHeight="1" x14ac:dyDescent="0.4">
      <c r="A152" s="114">
        <f t="shared" si="12"/>
        <v>44923</v>
      </c>
      <c r="B152" s="115">
        <v>44923</v>
      </c>
      <c r="C152" s="162" t="s">
        <v>61</v>
      </c>
      <c r="D152" s="123"/>
      <c r="E152" s="194"/>
      <c r="F152" s="123"/>
      <c r="G152" s="119"/>
      <c r="H152" s="150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25"/>
      <c r="W152" s="125"/>
      <c r="X152" s="125"/>
      <c r="Y152" s="125"/>
      <c r="Z152" s="126"/>
    </row>
    <row r="153" spans="1:26" s="13" customFormat="1" ht="25.1" customHeight="1" x14ac:dyDescent="0.4">
      <c r="A153" s="114">
        <f t="shared" si="12"/>
        <v>44924</v>
      </c>
      <c r="B153" s="115">
        <v>44924</v>
      </c>
      <c r="C153" s="162" t="s">
        <v>61</v>
      </c>
      <c r="D153" s="123"/>
      <c r="E153" s="194"/>
      <c r="F153" s="123"/>
      <c r="G153" s="119"/>
      <c r="H153" s="150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25"/>
      <c r="W153" s="125"/>
      <c r="X153" s="125"/>
      <c r="Y153" s="125"/>
      <c r="Z153" s="126"/>
    </row>
    <row r="154" spans="1:26" s="13" customFormat="1" ht="25.1" customHeight="1" x14ac:dyDescent="0.4">
      <c r="A154" s="114">
        <f t="shared" si="12"/>
        <v>44925</v>
      </c>
      <c r="B154" s="115">
        <v>44925</v>
      </c>
      <c r="C154" s="162" t="s">
        <v>61</v>
      </c>
      <c r="D154" s="123"/>
      <c r="E154" s="194"/>
      <c r="F154" s="123"/>
      <c r="G154" s="119"/>
      <c r="H154" s="150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25"/>
      <c r="W154" s="125"/>
      <c r="X154" s="125"/>
      <c r="Y154" s="125"/>
      <c r="Z154" s="126"/>
    </row>
    <row r="155" spans="1:26" s="13" customFormat="1" ht="25.1" customHeight="1" x14ac:dyDescent="0.4">
      <c r="A155" s="114">
        <f t="shared" si="12"/>
        <v>44926</v>
      </c>
      <c r="B155" s="115">
        <v>44926</v>
      </c>
      <c r="C155" s="162" t="s">
        <v>61</v>
      </c>
      <c r="D155" s="123"/>
      <c r="E155" s="194"/>
      <c r="F155" s="123"/>
      <c r="G155" s="119"/>
      <c r="H155" s="150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25"/>
      <c r="W155" s="125"/>
      <c r="X155" s="125"/>
      <c r="Y155" s="125"/>
      <c r="Z155" s="126"/>
    </row>
    <row r="156" spans="1:26" s="13" customFormat="1" ht="25.1" customHeight="1" x14ac:dyDescent="0.4">
      <c r="A156" s="160">
        <f t="shared" si="12"/>
        <v>44927</v>
      </c>
      <c r="B156" s="161">
        <v>44927</v>
      </c>
      <c r="C156" s="162" t="s">
        <v>61</v>
      </c>
      <c r="D156" s="123"/>
      <c r="E156" s="194"/>
      <c r="F156" s="123"/>
      <c r="G156" s="119"/>
      <c r="H156" s="150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25"/>
      <c r="W156" s="125"/>
      <c r="X156" s="125"/>
      <c r="Y156" s="125"/>
      <c r="Z156" s="126"/>
    </row>
    <row r="157" spans="1:26" s="13" customFormat="1" ht="25.1" customHeight="1" x14ac:dyDescent="0.4">
      <c r="A157" s="114">
        <f t="shared" si="12"/>
        <v>44928</v>
      </c>
      <c r="B157" s="115">
        <v>44928</v>
      </c>
      <c r="C157" s="162" t="s">
        <v>61</v>
      </c>
      <c r="D157" s="123"/>
      <c r="E157" s="119"/>
      <c r="F157" s="123"/>
      <c r="G157" s="119"/>
      <c r="H157" s="150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25"/>
      <c r="W157" s="126"/>
      <c r="X157" s="126"/>
      <c r="Y157" s="126"/>
      <c r="Z157" s="126"/>
    </row>
    <row r="158" spans="1:26" s="13" customFormat="1" ht="25.1" customHeight="1" x14ac:dyDescent="0.4">
      <c r="A158" s="114">
        <f t="shared" si="12"/>
        <v>44929</v>
      </c>
      <c r="B158" s="115">
        <v>44929</v>
      </c>
      <c r="C158" s="162" t="s">
        <v>61</v>
      </c>
      <c r="D158" s="123"/>
      <c r="E158" s="119"/>
      <c r="F158" s="123"/>
      <c r="G158" s="119"/>
      <c r="H158" s="150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25"/>
      <c r="W158" s="126"/>
      <c r="X158" s="126"/>
      <c r="Y158" s="126"/>
      <c r="Z158" s="126"/>
    </row>
    <row r="159" spans="1:26" s="13" customFormat="1" ht="25.1" customHeight="1" x14ac:dyDescent="0.4">
      <c r="A159" s="114">
        <f t="shared" si="12"/>
        <v>44930</v>
      </c>
      <c r="B159" s="115">
        <v>44930</v>
      </c>
      <c r="C159" s="162" t="s">
        <v>61</v>
      </c>
      <c r="D159" s="123"/>
      <c r="E159" s="119"/>
      <c r="F159" s="123"/>
      <c r="G159" s="119"/>
      <c r="H159" s="150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25"/>
      <c r="W159" s="126"/>
      <c r="X159" s="126"/>
      <c r="Y159" s="126"/>
      <c r="Z159" s="126"/>
    </row>
    <row r="160" spans="1:26" s="13" customFormat="1" ht="25.1" customHeight="1" x14ac:dyDescent="0.4">
      <c r="A160" s="114">
        <f t="shared" si="12"/>
        <v>44931</v>
      </c>
      <c r="B160" s="115">
        <v>44931</v>
      </c>
      <c r="C160" s="162" t="s">
        <v>61</v>
      </c>
      <c r="D160" s="197"/>
      <c r="E160" s="119"/>
      <c r="F160" s="123"/>
      <c r="G160" s="150"/>
      <c r="H160" s="150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25"/>
      <c r="W160" s="126"/>
      <c r="X160" s="126"/>
      <c r="Y160" s="126"/>
      <c r="Z160" s="126"/>
    </row>
    <row r="161" spans="1:29" s="13" customFormat="1" ht="25.1" customHeight="1" x14ac:dyDescent="0.4">
      <c r="A161" s="160">
        <f t="shared" si="12"/>
        <v>44932</v>
      </c>
      <c r="B161" s="161">
        <v>44932</v>
      </c>
      <c r="C161" s="140" t="s">
        <v>363</v>
      </c>
      <c r="D161" s="197"/>
      <c r="E161" s="194"/>
      <c r="F161" s="123"/>
      <c r="G161" s="167"/>
      <c r="H161" s="150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90"/>
      <c r="U161" s="119"/>
      <c r="V161" s="25"/>
      <c r="W161" s="126"/>
      <c r="X161" s="126"/>
      <c r="Y161" s="126"/>
      <c r="Z161" s="126"/>
    </row>
    <row r="162" spans="1:29" s="13" customFormat="1" ht="25.1" customHeight="1" x14ac:dyDescent="0.4">
      <c r="A162" s="114">
        <f t="shared" si="12"/>
        <v>44933</v>
      </c>
      <c r="B162" s="115">
        <v>44933</v>
      </c>
      <c r="C162" s="140" t="s">
        <v>363</v>
      </c>
      <c r="D162" s="197"/>
      <c r="E162" s="194"/>
      <c r="F162" s="123"/>
      <c r="G162" s="167"/>
      <c r="H162" s="150"/>
      <c r="I162" s="119"/>
      <c r="J162" s="119"/>
      <c r="K162" s="119"/>
      <c r="L162" s="119"/>
      <c r="M162" s="119"/>
      <c r="N162" s="119"/>
      <c r="O162" s="119"/>
      <c r="P162" s="119"/>
      <c r="Q162" s="119"/>
      <c r="R162" s="117"/>
      <c r="S162" s="119"/>
      <c r="T162" s="190"/>
      <c r="U162" s="119"/>
      <c r="V162" s="25"/>
      <c r="W162" s="126"/>
      <c r="X162" s="126"/>
      <c r="Y162" s="126"/>
      <c r="Z162" s="126"/>
    </row>
    <row r="163" spans="1:29" s="13" customFormat="1" ht="25.1" customHeight="1" x14ac:dyDescent="0.4">
      <c r="A163" s="160">
        <f t="shared" si="12"/>
        <v>44934</v>
      </c>
      <c r="B163" s="161">
        <v>44934</v>
      </c>
      <c r="C163" s="140" t="s">
        <v>363</v>
      </c>
      <c r="D163" s="197"/>
      <c r="E163" s="119"/>
      <c r="F163" s="123"/>
      <c r="G163" s="150"/>
      <c r="H163" s="150"/>
      <c r="I163" s="119"/>
      <c r="J163" s="119"/>
      <c r="K163" s="119"/>
      <c r="L163" s="119"/>
      <c r="M163" s="119"/>
      <c r="N163" s="119"/>
      <c r="O163" s="119"/>
      <c r="P163" s="119"/>
      <c r="Q163" s="119"/>
      <c r="R163" s="117"/>
      <c r="S163" s="119"/>
      <c r="T163" s="190"/>
      <c r="U163" s="119"/>
      <c r="V163" s="25"/>
      <c r="W163" s="126"/>
      <c r="X163" s="126"/>
      <c r="Y163" s="126"/>
      <c r="Z163" s="126"/>
    </row>
    <row r="164" spans="1:29" s="13" customFormat="1" ht="25.1" customHeight="1" x14ac:dyDescent="0.4">
      <c r="A164" s="215">
        <f t="shared" si="12"/>
        <v>44935</v>
      </c>
      <c r="B164" s="216">
        <v>44935</v>
      </c>
      <c r="C164" s="116" t="s">
        <v>45</v>
      </c>
      <c r="D164" s="145"/>
      <c r="E164" s="117">
        <v>1</v>
      </c>
      <c r="F164" s="116" t="s">
        <v>31</v>
      </c>
      <c r="G164" s="118">
        <v>0.70833333333333337</v>
      </c>
      <c r="H164" s="118">
        <v>0.83333333333333337</v>
      </c>
      <c r="I164" s="117"/>
      <c r="J164" s="119"/>
      <c r="K164" s="119"/>
      <c r="L164" s="119"/>
      <c r="M164" s="117"/>
      <c r="N164" s="119"/>
      <c r="O164" s="119"/>
      <c r="P164" s="119"/>
      <c r="Q164" s="119"/>
      <c r="R164" s="146"/>
      <c r="S164" s="119"/>
      <c r="T164" s="119"/>
      <c r="U164" s="119"/>
      <c r="V164" s="25"/>
      <c r="W164" s="126"/>
      <c r="X164" s="126"/>
      <c r="Y164" s="126"/>
      <c r="Z164" s="126"/>
    </row>
    <row r="165" spans="1:29" s="158" customFormat="1" ht="25.1" customHeight="1" x14ac:dyDescent="0.4">
      <c r="A165" s="255">
        <f t="shared" ref="A165:A169" si="13">+B165</f>
        <v>44936</v>
      </c>
      <c r="B165" s="256">
        <v>44936</v>
      </c>
      <c r="C165" s="116"/>
      <c r="D165" s="145"/>
      <c r="E165" s="129"/>
      <c r="F165" s="116"/>
      <c r="G165" s="118"/>
      <c r="H165" s="118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W165" s="126"/>
      <c r="X165" s="126"/>
      <c r="Y165" s="126"/>
      <c r="Z165" s="125"/>
    </row>
    <row r="166" spans="1:29" s="158" customFormat="1" ht="25.1" customHeight="1" x14ac:dyDescent="0.4">
      <c r="A166" s="215">
        <f t="shared" si="13"/>
        <v>44937</v>
      </c>
      <c r="B166" s="216">
        <v>44937</v>
      </c>
      <c r="C166" s="116" t="s">
        <v>45</v>
      </c>
      <c r="D166" s="145"/>
      <c r="E166" s="117">
        <v>1</v>
      </c>
      <c r="F166" s="116" t="s">
        <v>38</v>
      </c>
      <c r="G166" s="118">
        <v>0.70833333333333337</v>
      </c>
      <c r="H166" s="118">
        <v>0.83333333333333337</v>
      </c>
      <c r="I166" s="117"/>
      <c r="J166" s="119"/>
      <c r="K166" s="119"/>
      <c r="L166" s="119"/>
      <c r="M166" s="117"/>
      <c r="N166" s="119"/>
      <c r="O166" s="119"/>
      <c r="P166" s="119"/>
      <c r="Q166" s="119"/>
      <c r="R166" s="146"/>
      <c r="S166" s="119"/>
      <c r="T166" s="119"/>
      <c r="U166" s="119"/>
      <c r="W166" s="126"/>
      <c r="X166" s="126"/>
      <c r="Y166" s="126"/>
      <c r="Z166" s="125"/>
    </row>
    <row r="167" spans="1:29" s="159" customFormat="1" ht="25.1" customHeight="1" x14ac:dyDescent="0.4">
      <c r="A167" s="238">
        <f t="shared" si="13"/>
        <v>44938</v>
      </c>
      <c r="B167" s="239">
        <v>44938</v>
      </c>
      <c r="C167" s="236" t="s">
        <v>201</v>
      </c>
      <c r="D167" s="237"/>
      <c r="E167" s="194"/>
      <c r="F167" s="123"/>
      <c r="G167" s="167"/>
      <c r="H167" s="150"/>
      <c r="I167" s="243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58"/>
      <c r="W167" s="126"/>
      <c r="X167" s="126"/>
      <c r="Y167" s="126"/>
      <c r="Z167" s="126"/>
    </row>
    <row r="168" spans="1:29" s="159" customFormat="1" ht="25.1" customHeight="1" x14ac:dyDescent="0.4">
      <c r="A168" s="114">
        <f t="shared" si="13"/>
        <v>44939</v>
      </c>
      <c r="B168" s="115">
        <v>44939</v>
      </c>
      <c r="C168" s="122"/>
      <c r="D168" s="197"/>
      <c r="E168" s="194"/>
      <c r="F168" s="123"/>
      <c r="G168" s="167"/>
      <c r="H168" s="150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58"/>
      <c r="W168" s="126"/>
      <c r="X168" s="126"/>
      <c r="Y168" s="126"/>
      <c r="Z168" s="126"/>
    </row>
    <row r="169" spans="1:29" s="159" customFormat="1" ht="25.1" customHeight="1" x14ac:dyDescent="0.4">
      <c r="A169" s="114">
        <f t="shared" si="13"/>
        <v>44940</v>
      </c>
      <c r="B169" s="115">
        <v>44940</v>
      </c>
      <c r="C169" s="116" t="s">
        <v>56</v>
      </c>
      <c r="D169" s="116" t="s">
        <v>168</v>
      </c>
      <c r="E169" s="129" t="s">
        <v>132</v>
      </c>
      <c r="F169" s="116" t="s">
        <v>31</v>
      </c>
      <c r="G169" s="178">
        <v>0.375</v>
      </c>
      <c r="H169" s="118"/>
      <c r="I169" s="117"/>
      <c r="J169" s="119"/>
      <c r="K169" s="119"/>
      <c r="L169" s="151"/>
      <c r="M169" s="119"/>
      <c r="N169" s="119"/>
      <c r="O169" s="119"/>
      <c r="P169" s="117"/>
      <c r="Q169" s="119"/>
      <c r="R169" s="119"/>
      <c r="S169" s="119"/>
      <c r="T169" s="119"/>
      <c r="U169" s="119"/>
      <c r="V169" s="158"/>
      <c r="W169" s="126"/>
      <c r="X169" s="126"/>
      <c r="Y169" s="126"/>
      <c r="Z169" s="126"/>
    </row>
    <row r="170" spans="1:29" s="13" customFormat="1" ht="25.1" customHeight="1" x14ac:dyDescent="0.4">
      <c r="A170" s="160">
        <f t="shared" ref="A170:A179" si="14">+B170</f>
        <v>44941</v>
      </c>
      <c r="B170" s="161">
        <v>44941</v>
      </c>
      <c r="C170" s="240" t="s">
        <v>6</v>
      </c>
      <c r="D170" s="240" t="s">
        <v>220</v>
      </c>
      <c r="E170" s="298" t="s">
        <v>337</v>
      </c>
      <c r="F170" s="240" t="s">
        <v>31</v>
      </c>
      <c r="G170" s="299">
        <v>0.41666666666666669</v>
      </c>
      <c r="H170" s="300"/>
      <c r="I170" s="117"/>
      <c r="J170" s="143"/>
      <c r="K170" s="119"/>
      <c r="L170" s="119"/>
      <c r="M170" s="119"/>
      <c r="N170" s="119"/>
      <c r="O170" s="119"/>
      <c r="P170" s="149"/>
      <c r="Q170" s="119"/>
      <c r="R170" s="119"/>
      <c r="S170" s="119"/>
      <c r="T170" s="119"/>
      <c r="U170" s="119"/>
      <c r="V170" s="25"/>
      <c r="W170" s="126"/>
      <c r="X170" s="126"/>
      <c r="Y170" s="126"/>
      <c r="Z170" s="136"/>
      <c r="AA170" s="142"/>
      <c r="AB170" s="138"/>
      <c r="AC170" s="139"/>
    </row>
    <row r="171" spans="1:29" s="13" customFormat="1" ht="25.1" customHeight="1" x14ac:dyDescent="0.4">
      <c r="A171" s="160">
        <f t="shared" ref="A171" si="15">+B171</f>
        <v>44941</v>
      </c>
      <c r="B171" s="161">
        <v>44941</v>
      </c>
      <c r="C171" s="240" t="s">
        <v>351</v>
      </c>
      <c r="D171" s="240" t="s">
        <v>24</v>
      </c>
      <c r="E171" s="298" t="s">
        <v>63</v>
      </c>
      <c r="F171" s="240" t="s">
        <v>38</v>
      </c>
      <c r="G171" s="299"/>
      <c r="H171" s="300">
        <v>0.41666666666666669</v>
      </c>
      <c r="I171" s="117"/>
      <c r="J171" s="143"/>
      <c r="K171" s="119"/>
      <c r="L171" s="119"/>
      <c r="M171" s="119"/>
      <c r="N171" s="119"/>
      <c r="O171" s="119"/>
      <c r="P171" s="149"/>
      <c r="Q171" s="119"/>
      <c r="R171" s="119"/>
      <c r="S171" s="119"/>
      <c r="T171" s="119"/>
      <c r="U171" s="119"/>
      <c r="V171" s="25"/>
      <c r="W171" s="126"/>
      <c r="X171" s="126"/>
      <c r="Y171" s="126"/>
      <c r="Z171" s="136"/>
      <c r="AA171" s="142"/>
      <c r="AB171" s="138"/>
      <c r="AC171" s="139"/>
    </row>
    <row r="172" spans="1:29" s="13" customFormat="1" ht="25.1" customHeight="1" x14ac:dyDescent="0.4">
      <c r="A172" s="215">
        <f t="shared" si="14"/>
        <v>44942</v>
      </c>
      <c r="B172" s="216">
        <v>44942</v>
      </c>
      <c r="C172" s="116" t="s">
        <v>7</v>
      </c>
      <c r="D172" s="116" t="s">
        <v>131</v>
      </c>
      <c r="E172" s="129" t="s">
        <v>132</v>
      </c>
      <c r="F172" s="116" t="s">
        <v>31</v>
      </c>
      <c r="G172" s="178">
        <v>0.79166666666666663</v>
      </c>
      <c r="H172" s="118"/>
      <c r="I172" s="117"/>
      <c r="J172" s="119"/>
      <c r="K172" s="133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25"/>
      <c r="W172" s="126"/>
      <c r="X172" s="126"/>
      <c r="Y172" s="126"/>
      <c r="Z172" s="136"/>
      <c r="AA172" s="142"/>
      <c r="AB172" s="138"/>
      <c r="AC172" s="139"/>
    </row>
    <row r="173" spans="1:29" s="159" customFormat="1" ht="25.1" customHeight="1" x14ac:dyDescent="0.4">
      <c r="A173" s="215">
        <f t="shared" si="14"/>
        <v>44942</v>
      </c>
      <c r="B173" s="216">
        <f>+B172</f>
        <v>44942</v>
      </c>
      <c r="C173" s="116" t="s">
        <v>7</v>
      </c>
      <c r="D173" s="116" t="s">
        <v>33</v>
      </c>
      <c r="E173" s="129" t="s">
        <v>132</v>
      </c>
      <c r="F173" s="116" t="s">
        <v>38</v>
      </c>
      <c r="G173" s="178">
        <v>0.79166666666666663</v>
      </c>
      <c r="H173" s="118"/>
      <c r="I173" s="117"/>
      <c r="J173" s="119"/>
      <c r="K173" s="133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58"/>
      <c r="W173" s="126"/>
      <c r="X173" s="126"/>
      <c r="Y173" s="126"/>
      <c r="Z173" s="126"/>
    </row>
    <row r="174" spans="1:29" s="159" customFormat="1" ht="25.1" customHeight="1" x14ac:dyDescent="0.4">
      <c r="A174" s="114">
        <f t="shared" si="14"/>
        <v>44943</v>
      </c>
      <c r="B174" s="115">
        <v>44943</v>
      </c>
      <c r="C174" s="122"/>
      <c r="D174" s="123"/>
      <c r="E174" s="194"/>
      <c r="F174" s="123"/>
      <c r="G174" s="119"/>
      <c r="H174" s="150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58"/>
      <c r="W174" s="126"/>
      <c r="X174" s="126"/>
      <c r="Y174" s="126"/>
      <c r="Z174" s="126"/>
    </row>
    <row r="175" spans="1:29" s="25" customFormat="1" ht="25.1" customHeight="1" x14ac:dyDescent="0.4">
      <c r="A175" s="114">
        <f t="shared" si="14"/>
        <v>44944</v>
      </c>
      <c r="B175" s="115">
        <v>44944</v>
      </c>
      <c r="C175" s="116"/>
      <c r="D175" s="116"/>
      <c r="E175" s="129"/>
      <c r="F175" s="116"/>
      <c r="G175" s="178"/>
      <c r="H175" s="118"/>
      <c r="I175" s="117"/>
      <c r="J175" s="117"/>
      <c r="K175" s="117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W175" s="125"/>
      <c r="X175" s="125"/>
      <c r="Y175" s="125"/>
      <c r="Z175" s="125"/>
    </row>
    <row r="176" spans="1:29" s="144" customFormat="1" ht="25.1" customHeight="1" x14ac:dyDescent="0.4">
      <c r="A176" s="114">
        <f t="shared" si="14"/>
        <v>44945</v>
      </c>
      <c r="B176" s="115">
        <v>44945</v>
      </c>
      <c r="C176" s="123"/>
      <c r="D176" s="123"/>
      <c r="E176" s="194"/>
      <c r="F176" s="123"/>
      <c r="G176" s="167"/>
      <c r="H176" s="150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32"/>
      <c r="W176" s="125"/>
      <c r="X176" s="125"/>
      <c r="Y176" s="125"/>
      <c r="Z176" s="126"/>
    </row>
    <row r="177" spans="1:26" s="144" customFormat="1" ht="25.1" customHeight="1" x14ac:dyDescent="0.4">
      <c r="A177" s="114">
        <f t="shared" si="14"/>
        <v>44946</v>
      </c>
      <c r="B177" s="115">
        <v>44946</v>
      </c>
      <c r="C177" s="116"/>
      <c r="D177" s="145"/>
      <c r="E177" s="117"/>
      <c r="F177" s="116"/>
      <c r="G177" s="118"/>
      <c r="H177" s="118"/>
      <c r="I177" s="117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32"/>
      <c r="W177" s="125"/>
      <c r="X177" s="125"/>
      <c r="Y177" s="125"/>
      <c r="Z177" s="126"/>
    </row>
    <row r="178" spans="1:26" s="144" customFormat="1" ht="25.1" customHeight="1" x14ac:dyDescent="0.4">
      <c r="A178" s="114">
        <f t="shared" si="14"/>
        <v>44947</v>
      </c>
      <c r="B178" s="115">
        <v>44947</v>
      </c>
      <c r="C178" s="122"/>
      <c r="D178" s="123"/>
      <c r="E178" s="194"/>
      <c r="F178" s="123"/>
      <c r="G178" s="167"/>
      <c r="H178" s="150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32"/>
      <c r="W178" s="125"/>
      <c r="X178" s="125"/>
      <c r="Y178" s="125"/>
      <c r="Z178" s="126"/>
    </row>
    <row r="179" spans="1:26" s="144" customFormat="1" ht="25.1" customHeight="1" x14ac:dyDescent="0.4">
      <c r="A179" s="160">
        <f t="shared" si="14"/>
        <v>44948</v>
      </c>
      <c r="B179" s="161">
        <v>44948</v>
      </c>
      <c r="C179" s="116" t="s">
        <v>7</v>
      </c>
      <c r="D179" s="116" t="s">
        <v>220</v>
      </c>
      <c r="E179" s="129" t="s">
        <v>55</v>
      </c>
      <c r="F179" s="130" t="s">
        <v>31</v>
      </c>
      <c r="G179" s="178">
        <v>0.41666666666666669</v>
      </c>
      <c r="H179" s="118"/>
      <c r="I179" s="117"/>
      <c r="J179" s="119"/>
      <c r="K179" s="133"/>
      <c r="L179" s="119"/>
      <c r="M179" s="119"/>
      <c r="N179" s="119"/>
      <c r="O179" s="119"/>
      <c r="P179" s="119"/>
      <c r="Q179" s="119"/>
      <c r="R179" s="283"/>
      <c r="S179" s="119"/>
      <c r="T179" s="119"/>
      <c r="U179" s="119"/>
      <c r="V179" s="132"/>
      <c r="W179" s="125"/>
      <c r="X179" s="125"/>
      <c r="Y179" s="125"/>
      <c r="Z179" s="126"/>
    </row>
    <row r="180" spans="1:26" s="144" customFormat="1" ht="25.1" customHeight="1" x14ac:dyDescent="0.4">
      <c r="A180" s="160">
        <f>+B179</f>
        <v>44948</v>
      </c>
      <c r="B180" s="161">
        <f>+B179</f>
        <v>44948</v>
      </c>
      <c r="C180" s="116" t="s">
        <v>7</v>
      </c>
      <c r="D180" s="116" t="s">
        <v>24</v>
      </c>
      <c r="E180" s="129" t="s">
        <v>55</v>
      </c>
      <c r="F180" s="130" t="s">
        <v>38</v>
      </c>
      <c r="G180" s="178"/>
      <c r="H180" s="118">
        <v>0.41666666666666669</v>
      </c>
      <c r="I180" s="117"/>
      <c r="J180" s="119"/>
      <c r="K180" s="133"/>
      <c r="L180" s="119"/>
      <c r="M180" s="119"/>
      <c r="N180" s="119"/>
      <c r="O180" s="119"/>
      <c r="P180" s="119"/>
      <c r="Q180" s="119"/>
      <c r="R180" s="283"/>
      <c r="S180" s="119"/>
      <c r="T180" s="119"/>
      <c r="U180" s="119"/>
      <c r="V180" s="132"/>
      <c r="W180" s="125"/>
      <c r="X180" s="125"/>
      <c r="Y180" s="125"/>
      <c r="Z180" s="126"/>
    </row>
    <row r="181" spans="1:26" s="144" customFormat="1" ht="25.1" customHeight="1" x14ac:dyDescent="0.4">
      <c r="A181" s="215">
        <f>+B181</f>
        <v>44949</v>
      </c>
      <c r="B181" s="216">
        <v>44949</v>
      </c>
      <c r="C181" s="116" t="s">
        <v>45</v>
      </c>
      <c r="D181" s="145"/>
      <c r="E181" s="117">
        <v>2</v>
      </c>
      <c r="F181" s="116" t="s">
        <v>31</v>
      </c>
      <c r="G181" s="118">
        <v>0.70833333333333337</v>
      </c>
      <c r="H181" s="118">
        <v>0.83333333333333337</v>
      </c>
      <c r="I181" s="117"/>
      <c r="J181" s="119"/>
      <c r="K181" s="119"/>
      <c r="L181" s="119"/>
      <c r="M181" s="119"/>
      <c r="N181" s="119"/>
      <c r="O181" s="119"/>
      <c r="P181" s="119"/>
      <c r="Q181" s="119"/>
      <c r="R181" s="146"/>
      <c r="S181" s="119"/>
      <c r="T181" s="119"/>
      <c r="U181" s="119"/>
      <c r="V181" s="132"/>
      <c r="W181" s="125"/>
      <c r="X181" s="125"/>
      <c r="Y181" s="125"/>
      <c r="Z181" s="126"/>
    </row>
    <row r="182" spans="1:26" s="144" customFormat="1" ht="25.1" customHeight="1" x14ac:dyDescent="0.4">
      <c r="A182" s="114">
        <f>+B182</f>
        <v>44950</v>
      </c>
      <c r="B182" s="115">
        <v>44950</v>
      </c>
      <c r="C182" s="122"/>
      <c r="D182" s="123"/>
      <c r="E182" s="194"/>
      <c r="F182" s="123"/>
      <c r="G182" s="119"/>
      <c r="H182" s="150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32"/>
      <c r="W182" s="125"/>
      <c r="X182" s="125"/>
      <c r="Y182" s="125"/>
      <c r="Z182" s="126"/>
    </row>
    <row r="183" spans="1:26" s="144" customFormat="1" ht="25.1" customHeight="1" x14ac:dyDescent="0.4">
      <c r="A183" s="215">
        <f>+B183</f>
        <v>44951</v>
      </c>
      <c r="B183" s="216">
        <v>44951</v>
      </c>
      <c r="C183" s="116" t="s">
        <v>45</v>
      </c>
      <c r="D183" s="145"/>
      <c r="E183" s="117">
        <v>2</v>
      </c>
      <c r="F183" s="116" t="s">
        <v>38</v>
      </c>
      <c r="G183" s="118">
        <v>0.70833333333333337</v>
      </c>
      <c r="H183" s="118">
        <v>0.83333333333333337</v>
      </c>
      <c r="I183" s="117"/>
      <c r="J183" s="119"/>
      <c r="K183" s="119"/>
      <c r="L183" s="119"/>
      <c r="M183" s="119"/>
      <c r="N183" s="119"/>
      <c r="O183" s="119"/>
      <c r="P183" s="119"/>
      <c r="Q183" s="119"/>
      <c r="R183" s="146"/>
      <c r="S183" s="119"/>
      <c r="T183" s="119"/>
      <c r="U183" s="119"/>
      <c r="V183" s="132"/>
      <c r="W183" s="125"/>
      <c r="X183" s="125"/>
      <c r="Y183" s="125"/>
      <c r="Z183" s="126"/>
    </row>
    <row r="184" spans="1:26" s="132" customFormat="1" ht="25.1" customHeight="1" x14ac:dyDescent="0.4">
      <c r="A184" s="229">
        <f>+B184</f>
        <v>44951</v>
      </c>
      <c r="B184" s="230">
        <v>44951</v>
      </c>
      <c r="C184" s="231" t="s">
        <v>185</v>
      </c>
      <c r="D184" s="232"/>
      <c r="E184" s="194"/>
      <c r="F184" s="123"/>
      <c r="G184" s="119"/>
      <c r="H184" s="150"/>
      <c r="I184" s="190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W184" s="126"/>
      <c r="X184" s="126"/>
      <c r="Y184" s="126"/>
      <c r="Z184" s="125"/>
    </row>
    <row r="185" spans="1:26" s="132" customFormat="1" ht="25.1" customHeight="1" x14ac:dyDescent="0.4">
      <c r="A185" s="229">
        <f>+B184</f>
        <v>44951</v>
      </c>
      <c r="B185" s="230">
        <f>+B184</f>
        <v>44951</v>
      </c>
      <c r="C185" s="233" t="s">
        <v>186</v>
      </c>
      <c r="D185" s="232"/>
      <c r="E185" s="194"/>
      <c r="F185" s="123"/>
      <c r="G185" s="119"/>
      <c r="H185" s="150"/>
      <c r="I185" s="190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W185" s="125"/>
      <c r="X185" s="125"/>
      <c r="Y185" s="125"/>
      <c r="Z185" s="125"/>
    </row>
    <row r="186" spans="1:26" s="132" customFormat="1" ht="25.1" customHeight="1" x14ac:dyDescent="0.4">
      <c r="A186" s="246">
        <f>+B186</f>
        <v>44952</v>
      </c>
      <c r="B186" s="247">
        <v>44952</v>
      </c>
      <c r="C186" s="248" t="s">
        <v>202</v>
      </c>
      <c r="D186" s="249"/>
      <c r="E186" s="194"/>
      <c r="F186" s="123"/>
      <c r="G186" s="167"/>
      <c r="H186" s="150"/>
      <c r="I186" s="250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W186" s="126"/>
      <c r="X186" s="126"/>
      <c r="Y186" s="126"/>
      <c r="Z186" s="125"/>
    </row>
    <row r="187" spans="1:26" s="132" customFormat="1" ht="25.1" customHeight="1" x14ac:dyDescent="0.4">
      <c r="A187" s="114">
        <f>+B187</f>
        <v>44953</v>
      </c>
      <c r="B187" s="115">
        <v>44953</v>
      </c>
      <c r="C187" s="123"/>
      <c r="D187" s="197"/>
      <c r="E187" s="194"/>
      <c r="F187" s="123"/>
      <c r="G187" s="167"/>
      <c r="H187" s="150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W187" s="126"/>
      <c r="X187" s="126"/>
      <c r="Y187" s="126"/>
      <c r="Z187" s="125"/>
    </row>
    <row r="188" spans="1:26" s="132" customFormat="1" ht="25.1" customHeight="1" x14ac:dyDescent="0.4">
      <c r="A188" s="114">
        <f>+B188</f>
        <v>44954</v>
      </c>
      <c r="B188" s="115">
        <v>44954</v>
      </c>
      <c r="C188" s="116"/>
      <c r="D188" s="116"/>
      <c r="E188" s="129"/>
      <c r="F188" s="116"/>
      <c r="G188" s="178"/>
      <c r="H188" s="118"/>
      <c r="I188" s="117"/>
      <c r="J188" s="117"/>
      <c r="K188" s="117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W188" s="126"/>
      <c r="X188" s="126"/>
      <c r="Y188" s="126"/>
      <c r="Z188" s="125"/>
    </row>
    <row r="189" spans="1:26" s="132" customFormat="1" ht="25.1" customHeight="1" x14ac:dyDescent="0.4">
      <c r="A189" s="160">
        <f>+B189</f>
        <v>44955</v>
      </c>
      <c r="B189" s="161">
        <v>44955</v>
      </c>
      <c r="C189" s="240" t="s">
        <v>60</v>
      </c>
      <c r="D189" s="240"/>
      <c r="E189" s="301">
        <v>2</v>
      </c>
      <c r="F189" s="240" t="s">
        <v>31</v>
      </c>
      <c r="G189" s="300">
        <v>0.41666666666666669</v>
      </c>
      <c r="H189" s="300">
        <v>0.5625</v>
      </c>
      <c r="I189" s="117"/>
      <c r="J189" s="119"/>
      <c r="K189" s="119"/>
      <c r="L189" s="119"/>
      <c r="M189" s="119"/>
      <c r="N189" s="119"/>
      <c r="O189" s="119"/>
      <c r="P189" s="149"/>
      <c r="Q189" s="119"/>
      <c r="R189" s="119"/>
      <c r="S189" s="119"/>
      <c r="T189" s="119"/>
      <c r="U189" s="119"/>
      <c r="W189" s="126"/>
      <c r="X189" s="126"/>
      <c r="Y189" s="126"/>
      <c r="Z189" s="125"/>
    </row>
    <row r="190" spans="1:26" s="132" customFormat="1" ht="25.1" customHeight="1" x14ac:dyDescent="0.4">
      <c r="A190" s="215">
        <f t="shared" ref="A190:A197" si="16">+B190</f>
        <v>44956</v>
      </c>
      <c r="B190" s="216">
        <v>44956</v>
      </c>
      <c r="C190" s="116" t="s">
        <v>46</v>
      </c>
      <c r="D190" s="145" t="s">
        <v>127</v>
      </c>
      <c r="E190" s="129" t="s">
        <v>63</v>
      </c>
      <c r="F190" s="116" t="s">
        <v>31</v>
      </c>
      <c r="G190" s="178"/>
      <c r="H190" s="118">
        <v>0.8125</v>
      </c>
      <c r="I190" s="117"/>
      <c r="J190" s="143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W190" s="126"/>
      <c r="X190" s="126"/>
      <c r="Y190" s="126"/>
      <c r="Z190" s="125"/>
    </row>
    <row r="191" spans="1:26" s="132" customFormat="1" ht="25.1" customHeight="1" x14ac:dyDescent="0.4">
      <c r="A191" s="215">
        <f t="shared" si="16"/>
        <v>44956</v>
      </c>
      <c r="B191" s="216">
        <f>+B190</f>
        <v>44956</v>
      </c>
      <c r="C191" s="116" t="s">
        <v>46</v>
      </c>
      <c r="D191" s="145" t="s">
        <v>47</v>
      </c>
      <c r="E191" s="129" t="s">
        <v>63</v>
      </c>
      <c r="F191" s="116" t="s">
        <v>38</v>
      </c>
      <c r="G191" s="178">
        <v>0.79166666666666663</v>
      </c>
      <c r="H191" s="118"/>
      <c r="I191" s="117"/>
      <c r="J191" s="143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W191" s="126"/>
      <c r="X191" s="126"/>
      <c r="Y191" s="126"/>
      <c r="Z191" s="125"/>
    </row>
    <row r="192" spans="1:26" s="132" customFormat="1" ht="25.1" customHeight="1" x14ac:dyDescent="0.4">
      <c r="A192" s="114">
        <f t="shared" si="16"/>
        <v>44957</v>
      </c>
      <c r="B192" s="115">
        <v>44957</v>
      </c>
      <c r="C192" s="123"/>
      <c r="D192" s="123"/>
      <c r="E192" s="119"/>
      <c r="F192" s="123"/>
      <c r="G192" s="150"/>
      <c r="H192" s="150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W192" s="126"/>
      <c r="X192" s="126"/>
      <c r="Y192" s="126"/>
      <c r="Z192" s="125"/>
    </row>
    <row r="193" spans="1:29" s="25" customFormat="1" ht="25.1" customHeight="1" x14ac:dyDescent="0.4">
      <c r="A193" s="215">
        <f t="shared" si="16"/>
        <v>44958</v>
      </c>
      <c r="B193" s="216">
        <v>44958</v>
      </c>
      <c r="C193" s="240" t="s">
        <v>60</v>
      </c>
      <c r="D193" s="240"/>
      <c r="E193" s="298" t="s">
        <v>48</v>
      </c>
      <c r="F193" s="240" t="s">
        <v>38</v>
      </c>
      <c r="G193" s="299">
        <v>0.70833333333333337</v>
      </c>
      <c r="H193" s="300">
        <v>0.83333333333333337</v>
      </c>
      <c r="I193" s="117"/>
      <c r="J193" s="117"/>
      <c r="K193" s="117"/>
      <c r="L193" s="119"/>
      <c r="M193" s="119"/>
      <c r="N193" s="119"/>
      <c r="O193" s="119"/>
      <c r="P193" s="149"/>
      <c r="Q193" s="119"/>
      <c r="R193" s="119"/>
      <c r="S193" s="119"/>
      <c r="T193" s="119"/>
      <c r="U193" s="119"/>
      <c r="W193" s="125"/>
      <c r="X193" s="125"/>
      <c r="Y193" s="125"/>
      <c r="Z193" s="141"/>
      <c r="AA193" s="142"/>
      <c r="AB193" s="138"/>
      <c r="AC193" s="139"/>
    </row>
    <row r="194" spans="1:29" s="25" customFormat="1" ht="25.1" customHeight="1" x14ac:dyDescent="0.4">
      <c r="A194" s="114">
        <f t="shared" si="16"/>
        <v>44959</v>
      </c>
      <c r="B194" s="115">
        <v>44959</v>
      </c>
      <c r="C194" s="197"/>
      <c r="D194" s="123"/>
      <c r="E194" s="119"/>
      <c r="F194" s="123"/>
      <c r="G194" s="150"/>
      <c r="H194" s="150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W194" s="125"/>
      <c r="X194" s="125"/>
      <c r="Y194" s="125"/>
      <c r="Z194" s="141"/>
      <c r="AA194" s="142"/>
      <c r="AB194" s="138"/>
      <c r="AC194" s="139"/>
    </row>
    <row r="195" spans="1:29" s="25" customFormat="1" ht="25.1" customHeight="1" x14ac:dyDescent="0.4">
      <c r="A195" s="114">
        <f t="shared" si="16"/>
        <v>44960</v>
      </c>
      <c r="B195" s="115">
        <v>44960</v>
      </c>
      <c r="C195" s="123"/>
      <c r="D195" s="123"/>
      <c r="E195" s="119"/>
      <c r="F195" s="123"/>
      <c r="G195" s="150"/>
      <c r="H195" s="150"/>
      <c r="I195" s="119"/>
      <c r="J195" s="119"/>
      <c r="K195" s="119"/>
      <c r="L195" s="119"/>
      <c r="M195" s="119"/>
      <c r="N195" s="119"/>
      <c r="O195" s="119"/>
      <c r="P195" s="284"/>
      <c r="Q195" s="119"/>
      <c r="R195" s="119"/>
      <c r="S195" s="119"/>
      <c r="T195" s="119"/>
      <c r="U195" s="119"/>
      <c r="W195" s="125"/>
      <c r="X195" s="125"/>
      <c r="Y195" s="125"/>
      <c r="Z195" s="141"/>
      <c r="AA195" s="142"/>
      <c r="AB195" s="138"/>
      <c r="AC195" s="139"/>
    </row>
    <row r="196" spans="1:29" s="25" customFormat="1" ht="25.1" customHeight="1" x14ac:dyDescent="0.4">
      <c r="A196" s="114">
        <f t="shared" si="16"/>
        <v>44961</v>
      </c>
      <c r="B196" s="115">
        <v>44961</v>
      </c>
      <c r="C196" s="122"/>
      <c r="D196" s="123"/>
      <c r="E196" s="163"/>
      <c r="F196" s="123"/>
      <c r="G196" s="119"/>
      <c r="H196" s="150"/>
      <c r="I196" s="119"/>
      <c r="J196" s="119"/>
      <c r="K196" s="119"/>
      <c r="L196" s="119"/>
      <c r="M196" s="119"/>
      <c r="N196" s="119"/>
      <c r="O196" s="119"/>
      <c r="P196" s="284"/>
      <c r="Q196" s="119"/>
      <c r="R196" s="119"/>
      <c r="S196" s="119"/>
      <c r="T196" s="119"/>
      <c r="U196" s="119"/>
      <c r="W196" s="125"/>
      <c r="X196" s="125"/>
      <c r="Y196" s="125"/>
      <c r="Z196" s="141"/>
      <c r="AA196" s="142"/>
      <c r="AB196" s="138"/>
      <c r="AC196" s="139"/>
    </row>
    <row r="197" spans="1:29" s="25" customFormat="1" ht="25.1" customHeight="1" x14ac:dyDescent="0.4">
      <c r="A197" s="160">
        <f t="shared" si="16"/>
        <v>44962</v>
      </c>
      <c r="B197" s="161">
        <v>44962</v>
      </c>
      <c r="C197" s="145"/>
      <c r="D197" s="116"/>
      <c r="E197" s="117"/>
      <c r="F197" s="116"/>
      <c r="G197" s="118"/>
      <c r="H197" s="118"/>
      <c r="I197" s="117"/>
      <c r="J197" s="119"/>
      <c r="K197" s="119"/>
      <c r="L197" s="119"/>
      <c r="M197" s="119"/>
      <c r="N197" s="119"/>
      <c r="O197" s="119"/>
      <c r="P197" s="119"/>
      <c r="Q197" s="119"/>
      <c r="R197" s="117"/>
      <c r="S197" s="119"/>
      <c r="T197" s="119"/>
      <c r="U197" s="119"/>
      <c r="W197" s="125"/>
      <c r="X197" s="125"/>
      <c r="Y197" s="125"/>
      <c r="Z197" s="141"/>
      <c r="AA197" s="142"/>
      <c r="AB197" s="138"/>
      <c r="AC197" s="139"/>
    </row>
    <row r="198" spans="1:29" s="25" customFormat="1" ht="25.1" customHeight="1" x14ac:dyDescent="0.4">
      <c r="A198" s="215">
        <f t="shared" ref="A198:A210" si="17">+B198</f>
        <v>44963</v>
      </c>
      <c r="B198" s="216">
        <v>44963</v>
      </c>
      <c r="C198" s="240" t="s">
        <v>156</v>
      </c>
      <c r="D198" s="240"/>
      <c r="E198" s="301">
        <v>1</v>
      </c>
      <c r="F198" s="240" t="s">
        <v>31</v>
      </c>
      <c r="G198" s="300">
        <v>0.75</v>
      </c>
      <c r="H198" s="118"/>
      <c r="I198" s="117"/>
      <c r="J198" s="119"/>
      <c r="K198" s="119"/>
      <c r="L198" s="119"/>
      <c r="M198" s="119"/>
      <c r="N198" s="119"/>
      <c r="O198" s="119"/>
      <c r="P198" s="149"/>
      <c r="Q198" s="119"/>
      <c r="R198" s="119"/>
      <c r="S198" s="119"/>
      <c r="T198" s="119"/>
      <c r="U198" s="119"/>
      <c r="W198" s="125"/>
      <c r="X198" s="125"/>
      <c r="Y198" s="125"/>
      <c r="Z198" s="141"/>
      <c r="AA198" s="142"/>
      <c r="AB198" s="138"/>
      <c r="AC198" s="139"/>
    </row>
    <row r="199" spans="1:29" s="159" customFormat="1" ht="25.1" customHeight="1" x14ac:dyDescent="0.4">
      <c r="A199" s="114">
        <f t="shared" si="17"/>
        <v>44964</v>
      </c>
      <c r="B199" s="115">
        <v>44964</v>
      </c>
      <c r="C199" s="122"/>
      <c r="D199" s="123"/>
      <c r="E199" s="194"/>
      <c r="F199" s="123"/>
      <c r="G199" s="119"/>
      <c r="H199" s="150"/>
      <c r="I199" s="119"/>
      <c r="J199" s="119"/>
      <c r="K199" s="119"/>
      <c r="L199" s="119"/>
      <c r="M199" s="209"/>
      <c r="N199" s="209"/>
      <c r="O199" s="209"/>
      <c r="P199" s="209"/>
      <c r="Q199" s="209"/>
      <c r="R199" s="209"/>
      <c r="S199" s="119"/>
      <c r="T199" s="119"/>
      <c r="U199" s="119"/>
      <c r="V199" s="158"/>
      <c r="W199" s="125"/>
      <c r="X199" s="125"/>
      <c r="Y199" s="125"/>
      <c r="Z199" s="126"/>
    </row>
    <row r="200" spans="1:29" s="159" customFormat="1" ht="25.1" customHeight="1" x14ac:dyDescent="0.4">
      <c r="A200" s="215">
        <f t="shared" si="17"/>
        <v>44965</v>
      </c>
      <c r="B200" s="216">
        <v>44965</v>
      </c>
      <c r="C200" s="240" t="s">
        <v>156</v>
      </c>
      <c r="D200" s="240"/>
      <c r="E200" s="301">
        <v>1</v>
      </c>
      <c r="F200" s="240" t="s">
        <v>38</v>
      </c>
      <c r="G200" s="300">
        <v>0.75</v>
      </c>
      <c r="H200" s="118"/>
      <c r="I200" s="117"/>
      <c r="J200" s="119"/>
      <c r="K200" s="119"/>
      <c r="L200" s="119"/>
      <c r="M200" s="119"/>
      <c r="N200" s="119"/>
      <c r="O200" s="119"/>
      <c r="P200" s="149"/>
      <c r="Q200" s="119"/>
      <c r="R200" s="119"/>
      <c r="S200" s="119"/>
      <c r="T200" s="119"/>
      <c r="U200" s="119"/>
      <c r="V200" s="158"/>
      <c r="W200" s="125"/>
      <c r="X200" s="125"/>
      <c r="Y200" s="125"/>
      <c r="Z200" s="126"/>
    </row>
    <row r="201" spans="1:29" s="144" customFormat="1" ht="25.1" customHeight="1" x14ac:dyDescent="0.4">
      <c r="A201" s="238">
        <f t="shared" si="17"/>
        <v>44966</v>
      </c>
      <c r="B201" s="239">
        <v>44966</v>
      </c>
      <c r="C201" s="236" t="s">
        <v>203</v>
      </c>
      <c r="D201" s="237"/>
      <c r="E201" s="221"/>
      <c r="F201" s="220"/>
      <c r="G201" s="209"/>
      <c r="H201" s="210"/>
      <c r="I201" s="244"/>
      <c r="J201" s="209"/>
      <c r="K201" s="209"/>
      <c r="L201" s="209"/>
      <c r="M201" s="209"/>
      <c r="N201" s="209"/>
      <c r="O201" s="209"/>
      <c r="P201" s="209"/>
      <c r="Q201" s="209"/>
      <c r="R201" s="211"/>
      <c r="S201" s="119"/>
      <c r="T201" s="119"/>
      <c r="U201" s="119"/>
      <c r="V201" s="139"/>
      <c r="W201" s="125"/>
      <c r="X201" s="125"/>
      <c r="Y201" s="125"/>
      <c r="Z201" s="126"/>
    </row>
    <row r="202" spans="1:29" s="144" customFormat="1" ht="25.1" customHeight="1" x14ac:dyDescent="0.4">
      <c r="A202" s="114">
        <f t="shared" si="17"/>
        <v>44967</v>
      </c>
      <c r="B202" s="115">
        <v>44967</v>
      </c>
      <c r="C202" s="123"/>
      <c r="D202" s="197"/>
      <c r="E202" s="194"/>
      <c r="F202" s="123"/>
      <c r="G202" s="167"/>
      <c r="H202" s="150"/>
      <c r="I202" s="119"/>
      <c r="J202" s="119"/>
      <c r="K202" s="119"/>
      <c r="L202" s="119"/>
      <c r="M202" s="209"/>
      <c r="N202" s="209"/>
      <c r="O202" s="209"/>
      <c r="P202" s="209"/>
      <c r="Q202" s="209"/>
      <c r="R202" s="211"/>
      <c r="S202" s="119"/>
      <c r="T202" s="119"/>
      <c r="U202" s="119"/>
      <c r="V202" s="139"/>
      <c r="W202" s="125"/>
      <c r="X202" s="125"/>
      <c r="Y202" s="125"/>
      <c r="Z202" s="126"/>
    </row>
    <row r="203" spans="1:29" s="144" customFormat="1" ht="25.1" customHeight="1" x14ac:dyDescent="0.4">
      <c r="A203" s="114">
        <f t="shared" si="17"/>
        <v>44968</v>
      </c>
      <c r="B203" s="115">
        <v>44968</v>
      </c>
      <c r="C203" s="206" t="s">
        <v>171</v>
      </c>
      <c r="D203" s="207"/>
      <c r="E203" s="208" t="s">
        <v>52</v>
      </c>
      <c r="F203" s="207" t="s">
        <v>53</v>
      </c>
      <c r="G203" s="211"/>
      <c r="H203" s="212"/>
      <c r="I203" s="211"/>
      <c r="J203" s="209"/>
      <c r="K203" s="209"/>
      <c r="L203" s="209"/>
      <c r="M203" s="117"/>
      <c r="N203" s="119"/>
      <c r="O203" s="119"/>
      <c r="P203" s="119"/>
      <c r="Q203" s="119"/>
      <c r="R203" s="213"/>
      <c r="S203" s="119"/>
      <c r="T203" s="119"/>
      <c r="U203" s="119"/>
      <c r="V203" s="139"/>
      <c r="W203" s="125"/>
      <c r="X203" s="125"/>
      <c r="Y203" s="125"/>
      <c r="Z203" s="126"/>
    </row>
    <row r="204" spans="1:29" s="144" customFormat="1" ht="25.1" customHeight="1" x14ac:dyDescent="0.4">
      <c r="A204" s="160">
        <f t="shared" si="17"/>
        <v>44969</v>
      </c>
      <c r="B204" s="161">
        <v>44969</v>
      </c>
      <c r="C204" s="224" t="s">
        <v>171</v>
      </c>
      <c r="D204" s="207"/>
      <c r="E204" s="208" t="s">
        <v>54</v>
      </c>
      <c r="F204" s="207" t="s">
        <v>53</v>
      </c>
      <c r="G204" s="211"/>
      <c r="H204" s="212"/>
      <c r="I204" s="211"/>
      <c r="J204" s="209"/>
      <c r="K204" s="209"/>
      <c r="L204" s="209"/>
      <c r="M204" s="119"/>
      <c r="N204" s="119"/>
      <c r="O204" s="119"/>
      <c r="P204" s="119"/>
      <c r="Q204" s="119"/>
      <c r="R204" s="213"/>
      <c r="S204" s="119"/>
      <c r="T204" s="119"/>
      <c r="U204" s="119"/>
      <c r="V204" s="132"/>
      <c r="W204" s="125"/>
      <c r="X204" s="125"/>
      <c r="Y204" s="125"/>
      <c r="Z204" s="126"/>
    </row>
    <row r="205" spans="1:29" s="144" customFormat="1" ht="25.1" customHeight="1" x14ac:dyDescent="0.4">
      <c r="A205" s="215">
        <f t="shared" si="17"/>
        <v>44970</v>
      </c>
      <c r="B205" s="216">
        <v>44970</v>
      </c>
      <c r="C205" s="302" t="s">
        <v>157</v>
      </c>
      <c r="D205" s="240"/>
      <c r="E205" s="301">
        <v>1</v>
      </c>
      <c r="F205" s="240" t="s">
        <v>31</v>
      </c>
      <c r="G205" s="118">
        <v>0.70833333333333337</v>
      </c>
      <c r="H205" s="150">
        <v>0.83333333333333337</v>
      </c>
      <c r="I205" s="117"/>
      <c r="J205" s="119"/>
      <c r="K205" s="119"/>
      <c r="L205" s="119"/>
      <c r="M205" s="119"/>
      <c r="N205" s="119"/>
      <c r="O205" s="119"/>
      <c r="P205" s="119"/>
      <c r="Q205" s="119"/>
      <c r="R205" s="146"/>
      <c r="S205" s="119"/>
      <c r="T205" s="119"/>
      <c r="U205" s="119"/>
      <c r="V205" s="132"/>
      <c r="W205" s="126"/>
      <c r="X205" s="126"/>
      <c r="Y205" s="126"/>
      <c r="Z205" s="126"/>
    </row>
    <row r="206" spans="1:29" s="144" customFormat="1" ht="25.1" customHeight="1" x14ac:dyDescent="0.4">
      <c r="A206" s="215">
        <f t="shared" si="17"/>
        <v>44971</v>
      </c>
      <c r="B206" s="216">
        <v>44971</v>
      </c>
      <c r="C206" s="198" t="s">
        <v>9</v>
      </c>
      <c r="D206" s="198" t="s">
        <v>312</v>
      </c>
      <c r="E206" s="303" t="s">
        <v>153</v>
      </c>
      <c r="F206" s="198" t="s">
        <v>31</v>
      </c>
      <c r="G206" s="150">
        <v>0.79166666666666663</v>
      </c>
      <c r="H206" s="150">
        <v>0.875</v>
      </c>
      <c r="I206" s="119"/>
      <c r="J206" s="119"/>
      <c r="K206" s="119"/>
      <c r="L206" s="119"/>
      <c r="M206" s="222"/>
      <c r="N206" s="119"/>
      <c r="O206" s="119"/>
      <c r="P206" s="119"/>
      <c r="Q206" s="119"/>
      <c r="R206" s="119"/>
      <c r="S206" s="119"/>
      <c r="T206" s="119"/>
      <c r="U206" s="119"/>
      <c r="V206" s="132"/>
      <c r="W206" s="126"/>
      <c r="X206" s="126"/>
      <c r="Y206" s="126"/>
      <c r="Z206" s="126"/>
    </row>
    <row r="207" spans="1:29" s="132" customFormat="1" ht="25.1" customHeight="1" x14ac:dyDescent="0.4">
      <c r="A207" s="215">
        <f t="shared" si="17"/>
        <v>44972</v>
      </c>
      <c r="B207" s="216">
        <v>44972</v>
      </c>
      <c r="C207" s="302" t="s">
        <v>157</v>
      </c>
      <c r="D207" s="240"/>
      <c r="E207" s="301">
        <v>1</v>
      </c>
      <c r="F207" s="240" t="s">
        <v>38</v>
      </c>
      <c r="G207" s="118">
        <v>0.70833333333333337</v>
      </c>
      <c r="H207" s="150">
        <v>0.83333333333333337</v>
      </c>
      <c r="I207" s="117"/>
      <c r="J207" s="119"/>
      <c r="K207" s="119"/>
      <c r="L207" s="119"/>
      <c r="M207" s="119"/>
      <c r="N207" s="119"/>
      <c r="O207" s="119"/>
      <c r="P207" s="119"/>
      <c r="Q207" s="119"/>
      <c r="R207" s="146"/>
      <c r="S207" s="117"/>
      <c r="T207" s="117"/>
      <c r="U207" s="117"/>
      <c r="W207" s="126"/>
      <c r="X207" s="126"/>
      <c r="Y207" s="126"/>
      <c r="Z207" s="125"/>
    </row>
    <row r="208" spans="1:29" s="132" customFormat="1" ht="25.1" customHeight="1" x14ac:dyDescent="0.4">
      <c r="A208" s="114">
        <f t="shared" si="17"/>
        <v>44973</v>
      </c>
      <c r="B208" s="115">
        <v>44973</v>
      </c>
      <c r="C208" s="123"/>
      <c r="D208" s="123"/>
      <c r="E208" s="194"/>
      <c r="F208" s="123"/>
      <c r="G208" s="167"/>
      <c r="H208" s="150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W208" s="126"/>
      <c r="X208" s="126"/>
      <c r="Y208" s="126"/>
      <c r="Z208" s="125"/>
    </row>
    <row r="209" spans="1:33" s="132" customFormat="1" ht="25.1" customHeight="1" x14ac:dyDescent="0.4">
      <c r="A209" s="114">
        <f t="shared" si="17"/>
        <v>44974</v>
      </c>
      <c r="B209" s="115">
        <v>44974</v>
      </c>
      <c r="C209" s="123"/>
      <c r="D209" s="123"/>
      <c r="E209" s="194"/>
      <c r="F209" s="123"/>
      <c r="G209" s="167"/>
      <c r="H209" s="150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W209" s="126"/>
      <c r="X209" s="126"/>
      <c r="Y209" s="126"/>
      <c r="Z209" s="125"/>
    </row>
    <row r="210" spans="1:33" s="132" customFormat="1" ht="25.1" customHeight="1" x14ac:dyDescent="0.4">
      <c r="A210" s="114">
        <f t="shared" si="17"/>
        <v>44975</v>
      </c>
      <c r="B210" s="115">
        <v>44975</v>
      </c>
      <c r="C210" s="116" t="s">
        <v>7</v>
      </c>
      <c r="D210" s="116" t="s">
        <v>159</v>
      </c>
      <c r="E210" s="129" t="s">
        <v>132</v>
      </c>
      <c r="F210" s="130" t="s">
        <v>31</v>
      </c>
      <c r="G210" s="178">
        <v>0.375</v>
      </c>
      <c r="H210" s="118"/>
      <c r="I210" s="117"/>
      <c r="J210" s="119"/>
      <c r="K210" s="133"/>
      <c r="L210" s="119"/>
      <c r="M210" s="119"/>
      <c r="N210" s="119"/>
      <c r="O210" s="119"/>
      <c r="P210" s="117"/>
      <c r="Q210" s="163"/>
      <c r="R210" s="163"/>
      <c r="S210" s="163"/>
      <c r="T210" s="163"/>
      <c r="U210" s="163"/>
      <c r="W210" s="126"/>
      <c r="X210" s="126"/>
      <c r="Y210" s="126"/>
      <c r="Z210" s="125"/>
    </row>
    <row r="211" spans="1:33" s="132" customFormat="1" ht="25.1" customHeight="1" x14ac:dyDescent="0.4">
      <c r="A211" s="114">
        <f>+B210</f>
        <v>44975</v>
      </c>
      <c r="B211" s="115">
        <f>+B210</f>
        <v>44975</v>
      </c>
      <c r="C211" s="116" t="s">
        <v>7</v>
      </c>
      <c r="D211" s="116" t="s">
        <v>22</v>
      </c>
      <c r="E211" s="129" t="s">
        <v>132</v>
      </c>
      <c r="F211" s="130" t="s">
        <v>38</v>
      </c>
      <c r="G211" s="178"/>
      <c r="H211" s="118">
        <v>0.45833333333333331</v>
      </c>
      <c r="I211" s="117"/>
      <c r="J211" s="119"/>
      <c r="K211" s="133"/>
      <c r="L211" s="119"/>
      <c r="M211" s="119"/>
      <c r="N211" s="119"/>
      <c r="O211" s="119"/>
      <c r="P211" s="117"/>
      <c r="Q211" s="163"/>
      <c r="R211" s="163"/>
      <c r="S211" s="163"/>
      <c r="T211" s="163"/>
      <c r="U211" s="163"/>
      <c r="W211" s="126"/>
      <c r="X211" s="126"/>
      <c r="Y211" s="126"/>
      <c r="Z211" s="125"/>
    </row>
    <row r="212" spans="1:33" s="132" customFormat="1" ht="25.1" customHeight="1" x14ac:dyDescent="0.4">
      <c r="A212" s="160">
        <f t="shared" ref="A212:A221" si="18">+B212</f>
        <v>44976</v>
      </c>
      <c r="B212" s="161">
        <v>44976</v>
      </c>
      <c r="C212" s="240" t="s">
        <v>156</v>
      </c>
      <c r="D212" s="240"/>
      <c r="E212" s="301">
        <v>2</v>
      </c>
      <c r="F212" s="240" t="s">
        <v>31</v>
      </c>
      <c r="G212" s="118">
        <v>0.41666666666666669</v>
      </c>
      <c r="H212" s="118">
        <v>0.60416666666666663</v>
      </c>
      <c r="I212" s="117"/>
      <c r="J212" s="119"/>
      <c r="K212" s="119"/>
      <c r="L212" s="119"/>
      <c r="M212" s="119"/>
      <c r="N212" s="119"/>
      <c r="O212" s="119"/>
      <c r="P212" s="149"/>
      <c r="Q212" s="163"/>
      <c r="R212" s="163"/>
      <c r="S212" s="163"/>
      <c r="T212" s="163"/>
      <c r="U212" s="163"/>
      <c r="W212" s="126"/>
      <c r="X212" s="126"/>
      <c r="Y212" s="126"/>
      <c r="Z212" s="125"/>
    </row>
    <row r="213" spans="1:33" s="132" customFormat="1" ht="25.1" customHeight="1" x14ac:dyDescent="0.4">
      <c r="A213" s="160">
        <f t="shared" si="18"/>
        <v>44976</v>
      </c>
      <c r="B213" s="161">
        <f>+B212</f>
        <v>44976</v>
      </c>
      <c r="C213" s="240" t="s">
        <v>156</v>
      </c>
      <c r="D213" s="240"/>
      <c r="E213" s="301">
        <v>2</v>
      </c>
      <c r="F213" s="240" t="s">
        <v>38</v>
      </c>
      <c r="G213" s="118">
        <v>0.41666666666666669</v>
      </c>
      <c r="H213" s="118">
        <v>0.60416666666666663</v>
      </c>
      <c r="I213" s="117"/>
      <c r="J213" s="119"/>
      <c r="K213" s="119"/>
      <c r="L213" s="119"/>
      <c r="M213" s="119"/>
      <c r="N213" s="119"/>
      <c r="O213" s="119"/>
      <c r="P213" s="149"/>
      <c r="Q213" s="119"/>
      <c r="R213" s="119"/>
      <c r="S213" s="119"/>
      <c r="T213" s="119"/>
      <c r="U213" s="119"/>
      <c r="W213" s="126"/>
      <c r="X213" s="126"/>
      <c r="Y213" s="126"/>
      <c r="Z213" s="125"/>
    </row>
    <row r="214" spans="1:33" s="132" customFormat="1" ht="25.1" customHeight="1" x14ac:dyDescent="0.4">
      <c r="A214" s="215">
        <f t="shared" si="18"/>
        <v>44977</v>
      </c>
      <c r="B214" s="216">
        <v>44977</v>
      </c>
      <c r="C214" s="116" t="s">
        <v>7</v>
      </c>
      <c r="D214" s="116" t="s">
        <v>136</v>
      </c>
      <c r="E214" s="129" t="s">
        <v>133</v>
      </c>
      <c r="F214" s="116" t="s">
        <v>31</v>
      </c>
      <c r="G214" s="178">
        <v>0.79166666666666663</v>
      </c>
      <c r="H214" s="118"/>
      <c r="I214" s="117"/>
      <c r="J214" s="119"/>
      <c r="K214" s="133"/>
      <c r="L214" s="119"/>
      <c r="M214" s="117"/>
      <c r="N214" s="117"/>
      <c r="O214" s="119"/>
      <c r="P214" s="119"/>
      <c r="Q214" s="119"/>
      <c r="R214" s="119"/>
      <c r="S214" s="119"/>
      <c r="T214" s="119"/>
      <c r="U214" s="119"/>
      <c r="W214" s="126"/>
      <c r="X214" s="126"/>
      <c r="Y214" s="126"/>
      <c r="Z214" s="125"/>
    </row>
    <row r="215" spans="1:33" s="132" customFormat="1" ht="25.1" customHeight="1" x14ac:dyDescent="0.4">
      <c r="A215" s="215">
        <f t="shared" si="18"/>
        <v>44977</v>
      </c>
      <c r="B215" s="216">
        <f>+B214</f>
        <v>44977</v>
      </c>
      <c r="C215" s="116" t="s">
        <v>7</v>
      </c>
      <c r="D215" s="116" t="s">
        <v>32</v>
      </c>
      <c r="E215" s="129" t="s">
        <v>133</v>
      </c>
      <c r="F215" s="116" t="s">
        <v>38</v>
      </c>
      <c r="G215" s="178">
        <v>0.79166666666666663</v>
      </c>
      <c r="H215" s="118"/>
      <c r="I215" s="117"/>
      <c r="J215" s="119"/>
      <c r="K215" s="133"/>
      <c r="L215" s="119"/>
      <c r="M215" s="117"/>
      <c r="N215" s="117"/>
      <c r="O215" s="119"/>
      <c r="P215" s="119"/>
      <c r="Q215" s="119"/>
      <c r="R215" s="119"/>
      <c r="S215" s="119"/>
      <c r="T215" s="119"/>
      <c r="U215" s="119"/>
      <c r="W215" s="126"/>
      <c r="X215" s="126"/>
      <c r="Y215" s="126"/>
      <c r="Z215" s="125"/>
    </row>
    <row r="216" spans="1:33" s="132" customFormat="1" ht="25.1" customHeight="1" x14ac:dyDescent="0.4">
      <c r="A216" s="114">
        <f t="shared" si="18"/>
        <v>44978</v>
      </c>
      <c r="B216" s="115">
        <v>44978</v>
      </c>
      <c r="C216" s="122"/>
      <c r="D216" s="123"/>
      <c r="E216" s="194"/>
      <c r="F216" s="123"/>
      <c r="G216" s="167"/>
      <c r="H216" s="150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W216" s="126"/>
      <c r="X216" s="126"/>
      <c r="Y216" s="126"/>
      <c r="Z216" s="125"/>
    </row>
    <row r="217" spans="1:33" s="132" customFormat="1" ht="25.1" customHeight="1" x14ac:dyDescent="0.4">
      <c r="A217" s="229">
        <f t="shared" si="18"/>
        <v>44979</v>
      </c>
      <c r="B217" s="230">
        <v>44979</v>
      </c>
      <c r="C217" s="233" t="s">
        <v>187</v>
      </c>
      <c r="D217" s="232"/>
      <c r="E217" s="129"/>
      <c r="F217" s="116"/>
      <c r="G217" s="178"/>
      <c r="H217" s="118"/>
      <c r="I217" s="190"/>
      <c r="J217" s="119"/>
      <c r="K217" s="117"/>
      <c r="L217" s="119"/>
      <c r="M217" s="117"/>
      <c r="N217" s="117"/>
      <c r="O217" s="117"/>
      <c r="P217" s="117"/>
      <c r="Q217" s="117"/>
      <c r="R217" s="117"/>
      <c r="S217" s="117"/>
      <c r="T217" s="117"/>
      <c r="U217" s="117"/>
      <c r="W217" s="126"/>
      <c r="X217" s="126"/>
      <c r="Y217" s="126"/>
      <c r="Z217" s="125"/>
    </row>
    <row r="218" spans="1:33" s="132" customFormat="1" ht="25.1" customHeight="1" x14ac:dyDescent="0.4">
      <c r="A218" s="246">
        <f t="shared" si="18"/>
        <v>44980</v>
      </c>
      <c r="B218" s="247">
        <v>44980</v>
      </c>
      <c r="C218" s="248" t="s">
        <v>204</v>
      </c>
      <c r="D218" s="249"/>
      <c r="E218" s="194"/>
      <c r="F218" s="123"/>
      <c r="G218" s="167"/>
      <c r="H218" s="150"/>
      <c r="I218" s="250"/>
      <c r="J218" s="117"/>
      <c r="K218" s="117"/>
      <c r="L218" s="117"/>
      <c r="M218" s="119"/>
      <c r="N218" s="119"/>
      <c r="O218" s="119"/>
      <c r="P218" s="119"/>
      <c r="Q218" s="119"/>
      <c r="R218" s="119"/>
      <c r="S218" s="119"/>
      <c r="T218" s="119"/>
      <c r="U218" s="119"/>
      <c r="W218" s="126"/>
      <c r="X218" s="126"/>
      <c r="Y218" s="126"/>
      <c r="Z218" s="125"/>
    </row>
    <row r="219" spans="1:33" s="132" customFormat="1" ht="25.1" customHeight="1" x14ac:dyDescent="0.4">
      <c r="A219" s="255">
        <f t="shared" si="18"/>
        <v>44981</v>
      </c>
      <c r="B219" s="256">
        <v>44981</v>
      </c>
      <c r="C219" s="127"/>
      <c r="D219" s="145"/>
      <c r="E219" s="129"/>
      <c r="F219" s="116"/>
      <c r="G219" s="167"/>
      <c r="H219" s="118"/>
      <c r="I219" s="117"/>
      <c r="J219" s="117"/>
      <c r="K219" s="117"/>
      <c r="L219" s="117"/>
      <c r="M219" s="119"/>
      <c r="N219" s="119"/>
      <c r="O219" s="119"/>
      <c r="P219" s="117"/>
      <c r="Q219" s="119"/>
      <c r="R219" s="119"/>
      <c r="S219" s="119"/>
      <c r="T219" s="119"/>
      <c r="U219" s="119"/>
      <c r="W219" s="126"/>
      <c r="X219" s="126"/>
      <c r="Y219" s="126"/>
      <c r="Z219" s="125"/>
    </row>
    <row r="220" spans="1:33" s="132" customFormat="1" ht="25.1" customHeight="1" x14ac:dyDescent="0.4">
      <c r="A220" s="114">
        <f t="shared" si="18"/>
        <v>44982</v>
      </c>
      <c r="B220" s="115">
        <v>44982</v>
      </c>
      <c r="C220" s="127"/>
      <c r="D220" s="145"/>
      <c r="E220" s="129"/>
      <c r="F220" s="116"/>
      <c r="G220" s="167"/>
      <c r="H220" s="150"/>
      <c r="I220" s="119"/>
      <c r="J220" s="119"/>
      <c r="K220" s="119"/>
      <c r="L220" s="119"/>
      <c r="M220" s="119"/>
      <c r="N220" s="119"/>
      <c r="O220" s="119"/>
      <c r="P220" s="117"/>
      <c r="Q220" s="119"/>
      <c r="R220" s="119"/>
      <c r="S220" s="119"/>
      <c r="T220" s="119"/>
      <c r="U220" s="119"/>
      <c r="W220" s="125"/>
      <c r="X220" s="125"/>
      <c r="Y220" s="125"/>
      <c r="Z220" s="125"/>
    </row>
    <row r="221" spans="1:33" s="132" customFormat="1" ht="25.1" customHeight="1" x14ac:dyDescent="0.4">
      <c r="A221" s="160">
        <f t="shared" si="18"/>
        <v>44983</v>
      </c>
      <c r="B221" s="161">
        <v>44983</v>
      </c>
      <c r="C221" s="140" t="s">
        <v>160</v>
      </c>
      <c r="D221" s="240"/>
      <c r="E221" s="298" t="s">
        <v>54</v>
      </c>
      <c r="F221" s="240" t="s">
        <v>38</v>
      </c>
      <c r="G221" s="167">
        <v>0.41666666666666669</v>
      </c>
      <c r="H221" s="118"/>
      <c r="I221" s="117"/>
      <c r="J221" s="119"/>
      <c r="K221" s="119"/>
      <c r="L221" s="119"/>
      <c r="M221" s="119"/>
      <c r="N221" s="119"/>
      <c r="O221" s="119"/>
      <c r="P221" s="149"/>
      <c r="Q221" s="119"/>
      <c r="R221" s="117"/>
      <c r="S221" s="119"/>
      <c r="T221" s="119"/>
      <c r="U221" s="119"/>
      <c r="W221" s="125"/>
      <c r="X221" s="125"/>
      <c r="Y221" s="125"/>
      <c r="Z221" s="125"/>
    </row>
    <row r="222" spans="1:33" s="132" customFormat="1" ht="25.1" customHeight="1" x14ac:dyDescent="0.4">
      <c r="A222" s="160">
        <f>+B221</f>
        <v>44983</v>
      </c>
      <c r="B222" s="161">
        <f>+B221</f>
        <v>44983</v>
      </c>
      <c r="C222" s="140" t="s">
        <v>161</v>
      </c>
      <c r="D222" s="240"/>
      <c r="E222" s="298" t="s">
        <v>54</v>
      </c>
      <c r="F222" s="240" t="s">
        <v>31</v>
      </c>
      <c r="G222" s="167">
        <v>0.41666666666666669</v>
      </c>
      <c r="H222" s="118"/>
      <c r="I222" s="117"/>
      <c r="J222" s="119"/>
      <c r="K222" s="119"/>
      <c r="L222" s="119"/>
      <c r="M222" s="119"/>
      <c r="N222" s="119"/>
      <c r="O222" s="119"/>
      <c r="P222" s="149"/>
      <c r="Q222" s="119"/>
      <c r="R222" s="117"/>
      <c r="S222" s="119"/>
      <c r="T222" s="119"/>
      <c r="U222" s="119"/>
      <c r="W222" s="125"/>
      <c r="X222" s="125"/>
      <c r="Y222" s="125"/>
      <c r="Z222" s="125"/>
    </row>
    <row r="223" spans="1:33" s="132" customFormat="1" ht="25.1" customHeight="1" x14ac:dyDescent="0.4">
      <c r="A223" s="215">
        <f t="shared" ref="A223:A228" si="19">+B223</f>
        <v>44984</v>
      </c>
      <c r="B223" s="216">
        <v>44984</v>
      </c>
      <c r="C223" s="223" t="s">
        <v>157</v>
      </c>
      <c r="D223" s="116"/>
      <c r="E223" s="117">
        <v>2</v>
      </c>
      <c r="F223" s="116" t="s">
        <v>31</v>
      </c>
      <c r="G223" s="118">
        <v>0.70833333333333337</v>
      </c>
      <c r="H223" s="150">
        <v>0.83333333333333337</v>
      </c>
      <c r="I223" s="117"/>
      <c r="J223" s="119"/>
      <c r="K223" s="119"/>
      <c r="L223" s="119"/>
      <c r="M223" s="119"/>
      <c r="N223" s="119"/>
      <c r="O223" s="119"/>
      <c r="P223" s="119"/>
      <c r="Q223" s="119"/>
      <c r="R223" s="146"/>
      <c r="S223" s="119"/>
      <c r="T223" s="119"/>
      <c r="U223" s="119"/>
      <c r="W223" s="125"/>
      <c r="X223" s="125"/>
      <c r="Y223" s="125"/>
      <c r="Z223" s="125"/>
      <c r="AG223" s="165"/>
    </row>
    <row r="224" spans="1:33" s="25" customFormat="1" ht="25.1" customHeight="1" x14ac:dyDescent="0.4">
      <c r="A224" s="114">
        <f t="shared" si="19"/>
        <v>44985</v>
      </c>
      <c r="B224" s="115">
        <v>44985</v>
      </c>
      <c r="C224" s="122"/>
      <c r="D224" s="123"/>
      <c r="E224" s="194"/>
      <c r="F224" s="123"/>
      <c r="G224" s="167"/>
      <c r="H224" s="150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W224" s="125"/>
      <c r="X224" s="125"/>
      <c r="Y224" s="125"/>
      <c r="Z224" s="125"/>
    </row>
    <row r="225" spans="1:26" s="25" customFormat="1" ht="25.1" customHeight="1" x14ac:dyDescent="0.4">
      <c r="A225" s="215">
        <f t="shared" si="19"/>
        <v>44986</v>
      </c>
      <c r="B225" s="216">
        <v>44986</v>
      </c>
      <c r="C225" s="223" t="s">
        <v>157</v>
      </c>
      <c r="D225" s="116"/>
      <c r="E225" s="117">
        <v>2</v>
      </c>
      <c r="F225" s="116" t="s">
        <v>38</v>
      </c>
      <c r="G225" s="118">
        <v>0.70833333333333337</v>
      </c>
      <c r="H225" s="150">
        <v>0.83333333333333337</v>
      </c>
      <c r="I225" s="117"/>
      <c r="J225" s="119"/>
      <c r="K225" s="119"/>
      <c r="L225" s="119"/>
      <c r="M225" s="119"/>
      <c r="N225" s="119"/>
      <c r="O225" s="119"/>
      <c r="P225" s="119"/>
      <c r="Q225" s="119"/>
      <c r="R225" s="146"/>
      <c r="S225" s="119"/>
      <c r="T225" s="119"/>
      <c r="U225" s="119"/>
      <c r="W225" s="125"/>
      <c r="X225" s="125"/>
      <c r="Y225" s="125"/>
      <c r="Z225" s="125"/>
    </row>
    <row r="226" spans="1:26" s="25" customFormat="1" ht="25.1" customHeight="1" x14ac:dyDescent="0.4">
      <c r="A226" s="114">
        <f t="shared" si="19"/>
        <v>44987</v>
      </c>
      <c r="B226" s="115">
        <v>44987</v>
      </c>
      <c r="C226" s="123"/>
      <c r="D226" s="123"/>
      <c r="E226" s="119"/>
      <c r="F226" s="123"/>
      <c r="G226" s="150"/>
      <c r="H226" s="150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W226" s="125"/>
      <c r="X226" s="125"/>
      <c r="Y226" s="125"/>
      <c r="Z226" s="125"/>
    </row>
    <row r="227" spans="1:26" s="144" customFormat="1" ht="25.1" customHeight="1" x14ac:dyDescent="0.4">
      <c r="A227" s="114">
        <f t="shared" si="19"/>
        <v>44988</v>
      </c>
      <c r="B227" s="115">
        <v>44988</v>
      </c>
      <c r="C227" s="123"/>
      <c r="D227" s="123"/>
      <c r="E227" s="119"/>
      <c r="F227" s="123"/>
      <c r="G227" s="150"/>
      <c r="H227" s="150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32"/>
      <c r="W227" s="125"/>
      <c r="X227" s="125"/>
      <c r="Y227" s="125"/>
      <c r="Z227" s="126"/>
    </row>
    <row r="228" spans="1:26" s="144" customFormat="1" ht="25.1" customHeight="1" x14ac:dyDescent="0.4">
      <c r="A228" s="114">
        <f t="shared" si="19"/>
        <v>44989</v>
      </c>
      <c r="B228" s="115">
        <v>44989</v>
      </c>
      <c r="C228" s="116" t="s">
        <v>56</v>
      </c>
      <c r="D228" s="116" t="s">
        <v>39</v>
      </c>
      <c r="E228" s="129" t="s">
        <v>133</v>
      </c>
      <c r="F228" s="116" t="s">
        <v>38</v>
      </c>
      <c r="G228" s="178"/>
      <c r="H228" s="118">
        <v>0.45833333333333331</v>
      </c>
      <c r="I228" s="117"/>
      <c r="J228" s="119"/>
      <c r="K228" s="119"/>
      <c r="L228" s="151"/>
      <c r="M228" s="119"/>
      <c r="N228" s="119"/>
      <c r="O228" s="119"/>
      <c r="P228" s="119"/>
      <c r="Q228" s="119"/>
      <c r="R228" s="119"/>
      <c r="S228" s="119"/>
      <c r="T228" s="119"/>
      <c r="U228" s="119"/>
      <c r="V228" s="132"/>
      <c r="W228" s="125"/>
      <c r="X228" s="125"/>
      <c r="Y228" s="125"/>
      <c r="Z228" s="126"/>
    </row>
    <row r="229" spans="1:26" s="144" customFormat="1" ht="25.1" customHeight="1" x14ac:dyDescent="0.4">
      <c r="A229" s="114">
        <f>+B228</f>
        <v>44989</v>
      </c>
      <c r="B229" s="115">
        <f>+B228</f>
        <v>44989</v>
      </c>
      <c r="C229" s="116" t="s">
        <v>56</v>
      </c>
      <c r="D229" s="116" t="s">
        <v>40</v>
      </c>
      <c r="E229" s="129" t="s">
        <v>133</v>
      </c>
      <c r="F229" s="116" t="s">
        <v>31</v>
      </c>
      <c r="G229" s="178">
        <v>0.375</v>
      </c>
      <c r="H229" s="118"/>
      <c r="I229" s="117"/>
      <c r="J229" s="119"/>
      <c r="K229" s="119"/>
      <c r="L229" s="151"/>
      <c r="M229" s="119"/>
      <c r="N229" s="119"/>
      <c r="O229" s="119"/>
      <c r="P229" s="119"/>
      <c r="Q229" s="119"/>
      <c r="R229" s="119"/>
      <c r="S229" s="119"/>
      <c r="T229" s="119"/>
      <c r="U229" s="119"/>
      <c r="V229" s="132"/>
      <c r="W229" s="125"/>
      <c r="X229" s="125"/>
      <c r="Y229" s="125"/>
      <c r="Z229" s="126"/>
    </row>
    <row r="230" spans="1:26" s="144" customFormat="1" ht="25.1" customHeight="1" x14ac:dyDescent="0.4">
      <c r="A230" s="160">
        <f t="shared" ref="A230:A247" si="20">+B230</f>
        <v>44990</v>
      </c>
      <c r="B230" s="161">
        <v>44990</v>
      </c>
      <c r="C230" s="116" t="s">
        <v>339</v>
      </c>
      <c r="D230" s="116" t="s">
        <v>159</v>
      </c>
      <c r="E230" s="129" t="s">
        <v>338</v>
      </c>
      <c r="F230" s="116" t="s">
        <v>31</v>
      </c>
      <c r="G230" s="178">
        <v>0.41666666666666669</v>
      </c>
      <c r="H230" s="118"/>
      <c r="I230" s="117"/>
      <c r="J230" s="143"/>
      <c r="K230" s="119"/>
      <c r="L230" s="119"/>
      <c r="M230" s="119"/>
      <c r="N230" s="119"/>
      <c r="O230" s="119"/>
      <c r="P230" s="117"/>
      <c r="Q230" s="119"/>
      <c r="R230" s="119"/>
      <c r="S230" s="119"/>
      <c r="T230" s="119"/>
      <c r="U230" s="119"/>
      <c r="V230" s="132"/>
      <c r="W230" s="126"/>
      <c r="X230" s="126"/>
      <c r="Y230" s="126"/>
      <c r="Z230" s="126"/>
    </row>
    <row r="231" spans="1:26" s="144" customFormat="1" ht="25.1" customHeight="1" x14ac:dyDescent="0.4">
      <c r="A231" s="160">
        <f t="shared" si="20"/>
        <v>44990</v>
      </c>
      <c r="B231" s="161">
        <f>+B230</f>
        <v>44990</v>
      </c>
      <c r="C231" s="116" t="s">
        <v>6</v>
      </c>
      <c r="D231" s="116" t="s">
        <v>22</v>
      </c>
      <c r="E231" s="129" t="s">
        <v>63</v>
      </c>
      <c r="F231" s="116" t="s">
        <v>38</v>
      </c>
      <c r="G231" s="178"/>
      <c r="H231" s="118">
        <v>0.41666666666666669</v>
      </c>
      <c r="I231" s="117"/>
      <c r="J231" s="143"/>
      <c r="K231" s="119"/>
      <c r="L231" s="119"/>
      <c r="M231" s="119"/>
      <c r="N231" s="119"/>
      <c r="O231" s="119"/>
      <c r="P231" s="117"/>
      <c r="Q231" s="119"/>
      <c r="R231" s="119"/>
      <c r="S231" s="119"/>
      <c r="T231" s="119"/>
      <c r="U231" s="119"/>
      <c r="V231" s="132"/>
      <c r="W231" s="125"/>
      <c r="X231" s="125"/>
      <c r="Y231" s="125"/>
      <c r="Z231" s="126"/>
    </row>
    <row r="232" spans="1:26" s="144" customFormat="1" ht="25.1" customHeight="1" x14ac:dyDescent="0.4">
      <c r="A232" s="215">
        <f t="shared" si="20"/>
        <v>44991</v>
      </c>
      <c r="B232" s="216">
        <v>44991</v>
      </c>
      <c r="C232" s="116" t="s">
        <v>162</v>
      </c>
      <c r="D232" s="116"/>
      <c r="E232" s="117">
        <v>1</v>
      </c>
      <c r="F232" s="116" t="s">
        <v>31</v>
      </c>
      <c r="G232" s="118">
        <v>0.70833333333333337</v>
      </c>
      <c r="H232" s="118">
        <v>0.83333333333333337</v>
      </c>
      <c r="I232" s="117"/>
      <c r="J232" s="119"/>
      <c r="K232" s="119"/>
      <c r="L232" s="119"/>
      <c r="M232" s="119"/>
      <c r="N232" s="119"/>
      <c r="O232" s="119"/>
      <c r="P232" s="149"/>
      <c r="Q232" s="119"/>
      <c r="R232" s="119"/>
      <c r="S232" s="119"/>
      <c r="T232" s="119"/>
      <c r="U232" s="119"/>
      <c r="V232" s="166"/>
      <c r="W232" s="125"/>
      <c r="X232" s="125"/>
      <c r="Y232" s="125"/>
      <c r="Z232" s="126"/>
    </row>
    <row r="233" spans="1:26" s="144" customFormat="1" ht="25.1" customHeight="1" x14ac:dyDescent="0.4">
      <c r="A233" s="114">
        <f t="shared" si="20"/>
        <v>44992</v>
      </c>
      <c r="B233" s="115">
        <v>44992</v>
      </c>
      <c r="C233" s="123"/>
      <c r="D233" s="123"/>
      <c r="E233" s="119"/>
      <c r="F233" s="123"/>
      <c r="G233" s="167"/>
      <c r="H233" s="150"/>
      <c r="I233" s="119"/>
      <c r="J233" s="119"/>
      <c r="K233" s="119"/>
      <c r="L233" s="119"/>
      <c r="M233" s="209"/>
      <c r="N233" s="209"/>
      <c r="O233" s="209"/>
      <c r="P233" s="209"/>
      <c r="Q233" s="119"/>
      <c r="R233" s="119"/>
      <c r="S233" s="119"/>
      <c r="T233" s="119"/>
      <c r="U233" s="119"/>
      <c r="V233" s="166"/>
      <c r="W233" s="125"/>
      <c r="X233" s="125"/>
      <c r="Y233" s="125"/>
      <c r="Z233" s="126"/>
    </row>
    <row r="234" spans="1:26" s="144" customFormat="1" ht="25.1" customHeight="1" x14ac:dyDescent="0.4">
      <c r="A234" s="215">
        <f t="shared" si="20"/>
        <v>44993</v>
      </c>
      <c r="B234" s="216">
        <v>44993</v>
      </c>
      <c r="C234" s="116" t="s">
        <v>162</v>
      </c>
      <c r="D234" s="116"/>
      <c r="E234" s="117">
        <v>1</v>
      </c>
      <c r="F234" s="116" t="s">
        <v>38</v>
      </c>
      <c r="G234" s="118">
        <v>0.70833333333333337</v>
      </c>
      <c r="H234" s="118">
        <v>0.83333333333333337</v>
      </c>
      <c r="I234" s="117"/>
      <c r="J234" s="119"/>
      <c r="K234" s="119"/>
      <c r="L234" s="119"/>
      <c r="M234" s="119"/>
      <c r="N234" s="119"/>
      <c r="O234" s="119"/>
      <c r="P234" s="149"/>
      <c r="Q234" s="119"/>
      <c r="R234" s="119"/>
      <c r="S234" s="119"/>
      <c r="T234" s="119"/>
      <c r="U234" s="119"/>
      <c r="V234" s="166"/>
      <c r="W234" s="125"/>
      <c r="X234" s="125"/>
      <c r="Y234" s="125"/>
      <c r="Z234" s="126"/>
    </row>
    <row r="235" spans="1:26" s="144" customFormat="1" ht="25.1" customHeight="1" x14ac:dyDescent="0.4">
      <c r="A235" s="114">
        <f t="shared" si="20"/>
        <v>44994</v>
      </c>
      <c r="B235" s="115">
        <v>44994</v>
      </c>
      <c r="C235" s="219"/>
      <c r="D235" s="220"/>
      <c r="E235" s="221"/>
      <c r="F235" s="220"/>
      <c r="G235" s="217"/>
      <c r="H235" s="210"/>
      <c r="I235" s="209"/>
      <c r="J235" s="209"/>
      <c r="K235" s="209"/>
      <c r="L235" s="209"/>
      <c r="M235" s="209"/>
      <c r="N235" s="209"/>
      <c r="O235" s="209"/>
      <c r="P235" s="211"/>
      <c r="Q235" s="119"/>
      <c r="R235" s="119"/>
      <c r="S235" s="119"/>
      <c r="T235" s="119"/>
      <c r="U235" s="119"/>
      <c r="V235" s="132"/>
      <c r="W235" s="125"/>
      <c r="X235" s="125"/>
      <c r="Y235" s="125"/>
      <c r="Z235" s="126"/>
    </row>
    <row r="236" spans="1:26" s="144" customFormat="1" ht="25.1" customHeight="1" x14ac:dyDescent="0.4">
      <c r="A236" s="114">
        <f t="shared" si="20"/>
        <v>44995</v>
      </c>
      <c r="B236" s="115">
        <v>44995</v>
      </c>
      <c r="C236" s="219"/>
      <c r="D236" s="220"/>
      <c r="E236" s="221"/>
      <c r="F236" s="220"/>
      <c r="G236" s="217"/>
      <c r="H236" s="210"/>
      <c r="I236" s="209"/>
      <c r="J236" s="209"/>
      <c r="K236" s="209"/>
      <c r="L236" s="209"/>
      <c r="M236" s="209"/>
      <c r="N236" s="209"/>
      <c r="O236" s="209"/>
      <c r="P236" s="211"/>
      <c r="Q236" s="119"/>
      <c r="R236" s="119"/>
      <c r="S236" s="119"/>
      <c r="T236" s="119"/>
      <c r="U236" s="119"/>
      <c r="V236" s="132"/>
      <c r="W236" s="126"/>
      <c r="X236" s="126"/>
      <c r="Y236" s="126"/>
      <c r="Z236" s="126"/>
    </row>
    <row r="237" spans="1:26" s="144" customFormat="1" ht="25.1" customHeight="1" x14ac:dyDescent="0.4">
      <c r="A237" s="114">
        <f t="shared" si="20"/>
        <v>44996</v>
      </c>
      <c r="B237" s="115">
        <v>44996</v>
      </c>
      <c r="C237" s="206" t="s">
        <v>170</v>
      </c>
      <c r="D237" s="207"/>
      <c r="E237" s="208" t="s">
        <v>52</v>
      </c>
      <c r="F237" s="207" t="s">
        <v>31</v>
      </c>
      <c r="G237" s="217"/>
      <c r="H237" s="210"/>
      <c r="I237" s="211"/>
      <c r="J237" s="209"/>
      <c r="K237" s="209"/>
      <c r="L237" s="209"/>
      <c r="M237" s="119"/>
      <c r="N237" s="119"/>
      <c r="O237" s="119"/>
      <c r="P237" s="214"/>
      <c r="Q237" s="119"/>
      <c r="R237" s="119"/>
      <c r="S237" s="119"/>
      <c r="T237" s="119"/>
      <c r="U237" s="119"/>
      <c r="V237" s="132"/>
      <c r="W237" s="126"/>
      <c r="X237" s="126"/>
      <c r="Y237" s="126"/>
      <c r="Z237" s="126"/>
    </row>
    <row r="238" spans="1:26" s="144" customFormat="1" ht="25.1" customHeight="1" x14ac:dyDescent="0.4">
      <c r="A238" s="160">
        <f t="shared" si="20"/>
        <v>44997</v>
      </c>
      <c r="B238" s="161">
        <v>44997</v>
      </c>
      <c r="C238" s="206" t="s">
        <v>170</v>
      </c>
      <c r="D238" s="207"/>
      <c r="E238" s="208" t="s">
        <v>54</v>
      </c>
      <c r="F238" s="207" t="s">
        <v>31</v>
      </c>
      <c r="G238" s="217"/>
      <c r="H238" s="210"/>
      <c r="I238" s="211"/>
      <c r="J238" s="209"/>
      <c r="K238" s="209"/>
      <c r="L238" s="209"/>
      <c r="M238" s="119"/>
      <c r="N238" s="119"/>
      <c r="O238" s="119"/>
      <c r="P238" s="214"/>
      <c r="Q238" s="119"/>
      <c r="R238" s="119"/>
      <c r="S238" s="119"/>
      <c r="T238" s="119"/>
      <c r="U238" s="119"/>
      <c r="V238" s="132"/>
      <c r="W238" s="126"/>
      <c r="X238" s="126"/>
      <c r="Y238" s="126"/>
      <c r="Z238" s="126"/>
    </row>
    <row r="239" spans="1:26" s="144" customFormat="1" ht="25.1" customHeight="1" x14ac:dyDescent="0.4">
      <c r="A239" s="215">
        <f t="shared" si="20"/>
        <v>44998</v>
      </c>
      <c r="B239" s="216">
        <v>44998</v>
      </c>
      <c r="C239" s="116" t="s">
        <v>46</v>
      </c>
      <c r="D239" s="145" t="s">
        <v>62</v>
      </c>
      <c r="E239" s="129" t="s">
        <v>135</v>
      </c>
      <c r="F239" s="116" t="s">
        <v>31</v>
      </c>
      <c r="G239" s="178"/>
      <c r="H239" s="118">
        <v>0.8125</v>
      </c>
      <c r="I239" s="117"/>
      <c r="J239" s="143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32"/>
      <c r="W239" s="126"/>
      <c r="X239" s="126"/>
      <c r="Y239" s="126"/>
      <c r="Z239" s="126"/>
    </row>
    <row r="240" spans="1:26" s="144" customFormat="1" ht="25.1" customHeight="1" x14ac:dyDescent="0.4">
      <c r="A240" s="215">
        <f t="shared" si="20"/>
        <v>44998</v>
      </c>
      <c r="B240" s="216">
        <f>+B239</f>
        <v>44998</v>
      </c>
      <c r="C240" s="116" t="s">
        <v>46</v>
      </c>
      <c r="D240" s="145" t="s">
        <v>27</v>
      </c>
      <c r="E240" s="129" t="s">
        <v>135</v>
      </c>
      <c r="F240" s="116" t="s">
        <v>38</v>
      </c>
      <c r="G240" s="178">
        <v>0.79166666666666663</v>
      </c>
      <c r="H240" s="118"/>
      <c r="I240" s="117"/>
      <c r="J240" s="143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32"/>
      <c r="W240" s="126"/>
      <c r="X240" s="126"/>
      <c r="Y240" s="126"/>
      <c r="Z240" s="126"/>
    </row>
    <row r="241" spans="1:29" s="144" customFormat="1" ht="25.1" customHeight="1" x14ac:dyDescent="0.4">
      <c r="A241" s="114">
        <f t="shared" si="20"/>
        <v>44999</v>
      </c>
      <c r="B241" s="115">
        <v>44999</v>
      </c>
      <c r="C241" s="201"/>
      <c r="D241" s="123"/>
      <c r="E241" s="194"/>
      <c r="F241" s="123"/>
      <c r="G241" s="193"/>
      <c r="H241" s="150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32"/>
      <c r="W241" s="126"/>
      <c r="X241" s="126"/>
      <c r="Y241" s="126"/>
      <c r="Z241" s="126"/>
    </row>
    <row r="242" spans="1:29" s="144" customFormat="1" ht="25.1" customHeight="1" x14ac:dyDescent="0.4">
      <c r="A242" s="255">
        <f t="shared" si="20"/>
        <v>45000</v>
      </c>
      <c r="B242" s="256">
        <v>45000</v>
      </c>
      <c r="C242" s="116"/>
      <c r="D242" s="145"/>
      <c r="E242" s="129"/>
      <c r="F242" s="116"/>
      <c r="G242" s="178"/>
      <c r="H242" s="118"/>
      <c r="I242" s="117"/>
      <c r="J242" s="117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32"/>
      <c r="W242" s="126"/>
      <c r="X242" s="126"/>
      <c r="Y242" s="126"/>
      <c r="Z242" s="126"/>
    </row>
    <row r="243" spans="1:29" s="144" customFormat="1" ht="25.1" customHeight="1" x14ac:dyDescent="0.4">
      <c r="A243" s="238">
        <f t="shared" si="20"/>
        <v>45001</v>
      </c>
      <c r="B243" s="239">
        <v>45001</v>
      </c>
      <c r="C243" s="236" t="s">
        <v>205</v>
      </c>
      <c r="D243" s="237"/>
      <c r="E243" s="194"/>
      <c r="F243" s="123"/>
      <c r="G243" s="167"/>
      <c r="H243" s="150"/>
      <c r="I243" s="243"/>
      <c r="J243" s="119"/>
      <c r="K243" s="119"/>
      <c r="L243" s="119"/>
      <c r="M243" s="119"/>
      <c r="N243" s="119"/>
      <c r="O243" s="119"/>
      <c r="P243" s="119"/>
      <c r="Q243" s="119"/>
      <c r="R243" s="117"/>
      <c r="S243" s="119"/>
      <c r="T243" s="163"/>
      <c r="U243" s="163"/>
      <c r="V243" s="132"/>
      <c r="W243" s="126"/>
      <c r="X243" s="126"/>
      <c r="Y243" s="126"/>
      <c r="Z243" s="126"/>
    </row>
    <row r="244" spans="1:29" s="144" customFormat="1" ht="25.1" customHeight="1" x14ac:dyDescent="0.4">
      <c r="A244" s="114">
        <f t="shared" si="20"/>
        <v>45002</v>
      </c>
      <c r="B244" s="115">
        <v>45002</v>
      </c>
      <c r="C244" s="123"/>
      <c r="D244" s="123"/>
      <c r="E244" s="194"/>
      <c r="F244" s="123"/>
      <c r="G244" s="167"/>
      <c r="H244" s="150"/>
      <c r="I244" s="119"/>
      <c r="J244" s="119"/>
      <c r="K244" s="119"/>
      <c r="L244" s="119"/>
      <c r="M244" s="119"/>
      <c r="N244" s="119"/>
      <c r="O244" s="119"/>
      <c r="P244" s="119"/>
      <c r="Q244" s="119"/>
      <c r="R244" s="117"/>
      <c r="S244" s="119"/>
      <c r="T244" s="163"/>
      <c r="U244" s="163"/>
      <c r="V244" s="132"/>
      <c r="W244" s="126"/>
      <c r="X244" s="126"/>
      <c r="Y244" s="126"/>
      <c r="Z244" s="126"/>
    </row>
    <row r="245" spans="1:29" s="144" customFormat="1" ht="25.1" customHeight="1" x14ac:dyDescent="0.4">
      <c r="A245" s="114">
        <f t="shared" si="20"/>
        <v>45003</v>
      </c>
      <c r="B245" s="115">
        <v>45003</v>
      </c>
      <c r="C245" s="127" t="s">
        <v>71</v>
      </c>
      <c r="D245" s="225" t="s">
        <v>281</v>
      </c>
      <c r="E245" s="226" t="s">
        <v>54</v>
      </c>
      <c r="F245" s="116" t="s">
        <v>31</v>
      </c>
      <c r="G245" s="167">
        <v>0.375</v>
      </c>
      <c r="H245" s="150"/>
      <c r="I245" s="117"/>
      <c r="J245" s="119"/>
      <c r="K245" s="119"/>
      <c r="L245" s="119"/>
      <c r="M245" s="163"/>
      <c r="N245" s="163"/>
      <c r="O245" s="163"/>
      <c r="P245" s="163"/>
      <c r="Q245" s="163"/>
      <c r="R245" s="146"/>
      <c r="S245" s="163"/>
      <c r="T245" s="163"/>
      <c r="U245" s="163"/>
      <c r="V245" s="132"/>
      <c r="W245" s="126"/>
      <c r="X245" s="126"/>
      <c r="Y245" s="126"/>
      <c r="Z245" s="126"/>
    </row>
    <row r="246" spans="1:29" s="144" customFormat="1" ht="25.1" customHeight="1" x14ac:dyDescent="0.4">
      <c r="A246" s="114">
        <f t="shared" si="20"/>
        <v>45003</v>
      </c>
      <c r="B246" s="115">
        <f>+B245</f>
        <v>45003</v>
      </c>
      <c r="C246" s="127" t="s">
        <v>71</v>
      </c>
      <c r="D246" s="225" t="s">
        <v>164</v>
      </c>
      <c r="E246" s="226" t="s">
        <v>54</v>
      </c>
      <c r="F246" s="116" t="s">
        <v>38</v>
      </c>
      <c r="G246" s="167">
        <v>0.45833333333333331</v>
      </c>
      <c r="H246" s="150">
        <v>0.58333333333333337</v>
      </c>
      <c r="I246" s="117"/>
      <c r="J246" s="119"/>
      <c r="K246" s="119"/>
      <c r="L246" s="119"/>
      <c r="M246" s="163"/>
      <c r="N246" s="163"/>
      <c r="O246" s="163"/>
      <c r="P246" s="163"/>
      <c r="Q246" s="163"/>
      <c r="R246" s="146"/>
      <c r="S246" s="163"/>
      <c r="T246" s="163"/>
      <c r="U246" s="163"/>
      <c r="V246" s="132"/>
      <c r="W246" s="126"/>
      <c r="X246" s="126"/>
      <c r="Y246" s="126"/>
      <c r="Z246" s="126"/>
    </row>
    <row r="247" spans="1:29" s="13" customFormat="1" ht="25.1" customHeight="1" x14ac:dyDescent="0.4">
      <c r="A247" s="160">
        <f t="shared" si="20"/>
        <v>45004</v>
      </c>
      <c r="B247" s="161">
        <v>45004</v>
      </c>
      <c r="C247" s="116" t="s">
        <v>7</v>
      </c>
      <c r="D247" s="116" t="s">
        <v>129</v>
      </c>
      <c r="E247" s="129" t="s">
        <v>133</v>
      </c>
      <c r="F247" s="130" t="s">
        <v>31</v>
      </c>
      <c r="G247" s="178">
        <v>0.41666666666666669</v>
      </c>
      <c r="H247" s="118"/>
      <c r="I247" s="117"/>
      <c r="J247" s="119"/>
      <c r="K247" s="133"/>
      <c r="L247" s="163"/>
      <c r="M247" s="119"/>
      <c r="N247" s="119"/>
      <c r="O247" s="119"/>
      <c r="P247" s="119"/>
      <c r="Q247" s="119"/>
      <c r="R247" s="119"/>
      <c r="S247" s="119"/>
      <c r="T247" s="119"/>
      <c r="U247" s="119"/>
      <c r="V247" s="25"/>
      <c r="W247" s="126"/>
      <c r="X247" s="126"/>
      <c r="Y247" s="126"/>
      <c r="Z247" s="126"/>
    </row>
    <row r="248" spans="1:29" s="13" customFormat="1" ht="25.1" customHeight="1" x14ac:dyDescent="0.4">
      <c r="A248" s="160">
        <f>+B247</f>
        <v>45004</v>
      </c>
      <c r="B248" s="161">
        <f>+B247</f>
        <v>45004</v>
      </c>
      <c r="C248" s="116" t="s">
        <v>7</v>
      </c>
      <c r="D248" s="116" t="s">
        <v>21</v>
      </c>
      <c r="E248" s="129" t="s">
        <v>133</v>
      </c>
      <c r="F248" s="130" t="s">
        <v>38</v>
      </c>
      <c r="G248" s="178"/>
      <c r="H248" s="118">
        <v>0.41666666666666669</v>
      </c>
      <c r="I248" s="117"/>
      <c r="J248" s="119"/>
      <c r="K248" s="133"/>
      <c r="L248" s="163"/>
      <c r="M248" s="119"/>
      <c r="N248" s="119"/>
      <c r="O248" s="119"/>
      <c r="P248" s="119"/>
      <c r="Q248" s="119"/>
      <c r="R248" s="119"/>
      <c r="S248" s="119"/>
      <c r="T248" s="119"/>
      <c r="U248" s="119"/>
      <c r="V248" s="25"/>
      <c r="W248" s="126"/>
      <c r="X248" s="126"/>
      <c r="Y248" s="126"/>
      <c r="Z248" s="126"/>
    </row>
    <row r="249" spans="1:29" s="13" customFormat="1" ht="25.1" customHeight="1" x14ac:dyDescent="0.4">
      <c r="A249" s="215">
        <f t="shared" ref="A249:A255" si="21">+B249</f>
        <v>45005</v>
      </c>
      <c r="B249" s="216">
        <v>45005</v>
      </c>
      <c r="C249" s="116" t="s">
        <v>7</v>
      </c>
      <c r="D249" s="116" t="s">
        <v>128</v>
      </c>
      <c r="E249" s="129" t="s">
        <v>63</v>
      </c>
      <c r="F249" s="116" t="s">
        <v>31</v>
      </c>
      <c r="G249" s="178">
        <v>0.79166666666666663</v>
      </c>
      <c r="H249" s="118"/>
      <c r="I249" s="117"/>
      <c r="J249" s="119"/>
      <c r="K249" s="133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25"/>
      <c r="W249" s="126"/>
      <c r="X249" s="126"/>
      <c r="Y249" s="126"/>
      <c r="Z249" s="126"/>
    </row>
    <row r="250" spans="1:29" s="13" customFormat="1" ht="25.1" customHeight="1" x14ac:dyDescent="0.4">
      <c r="A250" s="215">
        <f t="shared" si="21"/>
        <v>45005</v>
      </c>
      <c r="B250" s="216">
        <f>+B249</f>
        <v>45005</v>
      </c>
      <c r="C250" s="116" t="s">
        <v>7</v>
      </c>
      <c r="D250" s="116" t="s">
        <v>34</v>
      </c>
      <c r="E250" s="129" t="s">
        <v>63</v>
      </c>
      <c r="F250" s="116" t="s">
        <v>38</v>
      </c>
      <c r="G250" s="178">
        <v>0.79166666666666663</v>
      </c>
      <c r="H250" s="118"/>
      <c r="I250" s="117"/>
      <c r="J250" s="119"/>
      <c r="K250" s="133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25"/>
      <c r="W250" s="126"/>
      <c r="X250" s="126"/>
      <c r="Y250" s="126"/>
      <c r="Z250" s="126"/>
    </row>
    <row r="251" spans="1:29" s="13" customFormat="1" ht="25.1" customHeight="1" x14ac:dyDescent="0.4">
      <c r="A251" s="114">
        <f t="shared" si="21"/>
        <v>45006</v>
      </c>
      <c r="B251" s="115">
        <v>45006</v>
      </c>
      <c r="C251" s="122"/>
      <c r="D251" s="123"/>
      <c r="E251" s="163"/>
      <c r="F251" s="123"/>
      <c r="G251" s="179"/>
      <c r="H251" s="150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25"/>
      <c r="W251" s="126"/>
      <c r="X251" s="126"/>
      <c r="Y251" s="126"/>
      <c r="Z251" s="126"/>
    </row>
    <row r="252" spans="1:29" s="13" customFormat="1" ht="25.1" customHeight="1" x14ac:dyDescent="0.4">
      <c r="A252" s="255">
        <f t="shared" si="21"/>
        <v>45007</v>
      </c>
      <c r="B252" s="256">
        <v>45007</v>
      </c>
      <c r="C252" s="116"/>
      <c r="D252" s="116"/>
      <c r="E252" s="129"/>
      <c r="F252" s="116"/>
      <c r="G252" s="178"/>
      <c r="H252" s="118"/>
      <c r="I252" s="117"/>
      <c r="J252" s="117"/>
      <c r="K252" s="117"/>
      <c r="L252" s="117"/>
      <c r="M252" s="119"/>
      <c r="N252" s="119"/>
      <c r="O252" s="119"/>
      <c r="P252" s="119"/>
      <c r="Q252" s="119"/>
      <c r="R252" s="119"/>
      <c r="S252" s="119"/>
      <c r="T252" s="119"/>
      <c r="U252" s="119"/>
      <c r="V252" s="25"/>
      <c r="W252" s="126"/>
      <c r="X252" s="126"/>
      <c r="Y252" s="126"/>
      <c r="Z252" s="126"/>
    </row>
    <row r="253" spans="1:29" s="13" customFormat="1" ht="25.1" customHeight="1" x14ac:dyDescent="0.4">
      <c r="A253" s="114">
        <f t="shared" si="21"/>
        <v>45008</v>
      </c>
      <c r="B253" s="115">
        <v>45008</v>
      </c>
      <c r="C253" s="123"/>
      <c r="D253" s="123"/>
      <c r="E253" s="194"/>
      <c r="F253" s="123"/>
      <c r="G253" s="167"/>
      <c r="H253" s="150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25"/>
      <c r="W253" s="126"/>
      <c r="X253" s="126"/>
      <c r="Y253" s="126"/>
      <c r="Z253" s="126"/>
    </row>
    <row r="254" spans="1:29" s="25" customFormat="1" ht="25.1" customHeight="1" x14ac:dyDescent="0.4">
      <c r="A254" s="114">
        <f t="shared" si="21"/>
        <v>45009</v>
      </c>
      <c r="B254" s="115">
        <v>45009</v>
      </c>
      <c r="C254" s="122"/>
      <c r="D254" s="123"/>
      <c r="E254" s="163"/>
      <c r="F254" s="123"/>
      <c r="G254" s="150"/>
      <c r="H254" s="150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W254" s="126"/>
      <c r="X254" s="126"/>
      <c r="Y254" s="126"/>
      <c r="Z254" s="141"/>
      <c r="AA254" s="142"/>
      <c r="AB254" s="138"/>
      <c r="AC254" s="139"/>
    </row>
    <row r="255" spans="1:29" s="25" customFormat="1" ht="25.1" customHeight="1" x14ac:dyDescent="0.4">
      <c r="A255" s="114">
        <f t="shared" si="21"/>
        <v>45010</v>
      </c>
      <c r="B255" s="115">
        <v>45010</v>
      </c>
      <c r="C255" s="116" t="s">
        <v>56</v>
      </c>
      <c r="D255" s="116" t="s">
        <v>168</v>
      </c>
      <c r="E255" s="129" t="s">
        <v>63</v>
      </c>
      <c r="F255" s="116" t="s">
        <v>31</v>
      </c>
      <c r="G255" s="178">
        <v>0.375</v>
      </c>
      <c r="H255" s="118"/>
      <c r="I255" s="117"/>
      <c r="J255" s="119"/>
      <c r="K255" s="119"/>
      <c r="L255" s="151"/>
      <c r="M255" s="119"/>
      <c r="N255" s="119"/>
      <c r="O255" s="119"/>
      <c r="P255" s="119"/>
      <c r="Q255" s="119"/>
      <c r="R255" s="117"/>
      <c r="S255" s="119"/>
      <c r="T255" s="119"/>
      <c r="U255" s="119"/>
      <c r="W255" s="126"/>
      <c r="X255" s="126"/>
      <c r="Y255" s="126"/>
      <c r="Z255" s="125"/>
    </row>
    <row r="256" spans="1:29" s="25" customFormat="1" ht="25.1" customHeight="1" x14ac:dyDescent="0.4">
      <c r="A256" s="160">
        <f t="shared" ref="A256:A287" si="22">+B256</f>
        <v>45011</v>
      </c>
      <c r="B256" s="161">
        <v>45011</v>
      </c>
      <c r="C256" s="225" t="s">
        <v>68</v>
      </c>
      <c r="D256" s="127" t="s">
        <v>163</v>
      </c>
      <c r="E256" s="226" t="s">
        <v>54</v>
      </c>
      <c r="F256" s="116" t="s">
        <v>31</v>
      </c>
      <c r="G256" s="167">
        <v>0.41666666666666669</v>
      </c>
      <c r="H256" s="150"/>
      <c r="I256" s="117"/>
      <c r="J256" s="119"/>
      <c r="K256" s="119"/>
      <c r="L256" s="119"/>
      <c r="M256" s="119"/>
      <c r="N256" s="119"/>
      <c r="O256" s="119"/>
      <c r="P256" s="117"/>
      <c r="Q256" s="119"/>
      <c r="R256" s="146"/>
      <c r="S256" s="119"/>
      <c r="T256" s="119"/>
      <c r="U256" s="119"/>
      <c r="W256" s="126"/>
      <c r="X256" s="126"/>
      <c r="Y256" s="126"/>
      <c r="Z256" s="125"/>
    </row>
    <row r="257" spans="1:26" s="25" customFormat="1" ht="25.1" customHeight="1" x14ac:dyDescent="0.4">
      <c r="A257" s="160">
        <f t="shared" si="22"/>
        <v>45011</v>
      </c>
      <c r="B257" s="161">
        <f>+B256</f>
        <v>45011</v>
      </c>
      <c r="C257" s="225" t="s">
        <v>68</v>
      </c>
      <c r="D257" s="127" t="s">
        <v>280</v>
      </c>
      <c r="E257" s="226" t="s">
        <v>54</v>
      </c>
      <c r="F257" s="116" t="s">
        <v>38</v>
      </c>
      <c r="G257" s="167">
        <v>0.41666666666666669</v>
      </c>
      <c r="H257" s="150">
        <v>0.52083333333333337</v>
      </c>
      <c r="I257" s="117"/>
      <c r="J257" s="119"/>
      <c r="K257" s="119"/>
      <c r="L257" s="119"/>
      <c r="M257" s="119"/>
      <c r="N257" s="119"/>
      <c r="O257" s="119"/>
      <c r="P257" s="117"/>
      <c r="Q257" s="119"/>
      <c r="R257" s="146"/>
      <c r="S257" s="119"/>
      <c r="T257" s="119"/>
      <c r="U257" s="119"/>
      <c r="W257" s="126"/>
      <c r="X257" s="126"/>
      <c r="Y257" s="126"/>
      <c r="Z257" s="125"/>
    </row>
    <row r="258" spans="1:26" s="25" customFormat="1" ht="25.1" customHeight="1" x14ac:dyDescent="0.4">
      <c r="A258" s="215">
        <f t="shared" si="22"/>
        <v>45012</v>
      </c>
      <c r="B258" s="216">
        <v>45012</v>
      </c>
      <c r="C258" s="116" t="s">
        <v>162</v>
      </c>
      <c r="D258" s="116"/>
      <c r="E258" s="117">
        <v>2</v>
      </c>
      <c r="F258" s="116" t="s">
        <v>31</v>
      </c>
      <c r="G258" s="118">
        <v>0.70833333333333337</v>
      </c>
      <c r="H258" s="118">
        <v>0.83333333333333337</v>
      </c>
      <c r="I258" s="117"/>
      <c r="J258" s="119"/>
      <c r="K258" s="119"/>
      <c r="L258" s="119"/>
      <c r="M258" s="119"/>
      <c r="N258" s="119"/>
      <c r="O258" s="119"/>
      <c r="P258" s="149"/>
      <c r="Q258" s="119"/>
      <c r="R258" s="119"/>
      <c r="S258" s="119"/>
      <c r="T258" s="119"/>
      <c r="U258" s="119"/>
      <c r="W258" s="126"/>
      <c r="X258" s="126"/>
      <c r="Y258" s="126"/>
      <c r="Z258" s="125"/>
    </row>
    <row r="259" spans="1:26" s="25" customFormat="1" ht="25.1" customHeight="1" x14ac:dyDescent="0.4">
      <c r="A259" s="114">
        <f t="shared" si="22"/>
        <v>45013</v>
      </c>
      <c r="B259" s="115">
        <v>45013</v>
      </c>
      <c r="C259" s="123"/>
      <c r="D259" s="123"/>
      <c r="E259" s="194"/>
      <c r="F259" s="123"/>
      <c r="G259" s="167"/>
      <c r="H259" s="150"/>
      <c r="I259" s="119"/>
      <c r="J259" s="119"/>
      <c r="K259" s="119"/>
      <c r="L259" s="119"/>
      <c r="M259" s="209"/>
      <c r="N259" s="209"/>
      <c r="O259" s="209"/>
      <c r="P259" s="209"/>
      <c r="Q259" s="119"/>
      <c r="R259" s="119"/>
      <c r="S259" s="119"/>
      <c r="T259" s="119"/>
      <c r="U259" s="119"/>
      <c r="W259" s="126"/>
      <c r="X259" s="126"/>
      <c r="Y259" s="126"/>
      <c r="Z259" s="125"/>
    </row>
    <row r="260" spans="1:26" s="25" customFormat="1" ht="25.1" customHeight="1" x14ac:dyDescent="0.4">
      <c r="A260" s="215">
        <f t="shared" si="22"/>
        <v>45014</v>
      </c>
      <c r="B260" s="216">
        <v>45014</v>
      </c>
      <c r="C260" s="116" t="s">
        <v>162</v>
      </c>
      <c r="D260" s="116"/>
      <c r="E260" s="117">
        <v>2</v>
      </c>
      <c r="F260" s="116" t="s">
        <v>38</v>
      </c>
      <c r="G260" s="118">
        <v>0.70833333333333337</v>
      </c>
      <c r="H260" s="118">
        <v>0.83333333333333337</v>
      </c>
      <c r="I260" s="117"/>
      <c r="J260" s="119"/>
      <c r="K260" s="119"/>
      <c r="L260" s="119"/>
      <c r="M260" s="119"/>
      <c r="N260" s="119"/>
      <c r="O260" s="119"/>
      <c r="P260" s="149"/>
      <c r="Q260" s="119"/>
      <c r="R260" s="119"/>
      <c r="S260" s="119"/>
      <c r="T260" s="119"/>
      <c r="U260" s="119"/>
      <c r="W260" s="126"/>
      <c r="X260" s="126"/>
      <c r="Y260" s="126"/>
      <c r="Z260" s="125"/>
    </row>
    <row r="261" spans="1:26" s="25" customFormat="1" ht="25.1" customHeight="1" x14ac:dyDescent="0.4">
      <c r="A261" s="229">
        <f t="shared" si="22"/>
        <v>45014</v>
      </c>
      <c r="B261" s="230">
        <v>45014</v>
      </c>
      <c r="C261" s="231" t="s">
        <v>188</v>
      </c>
      <c r="D261" s="232"/>
      <c r="E261" s="119"/>
      <c r="F261" s="123"/>
      <c r="G261" s="167"/>
      <c r="H261" s="150"/>
      <c r="I261" s="190"/>
      <c r="J261" s="119"/>
      <c r="K261" s="119"/>
      <c r="L261" s="119"/>
      <c r="M261" s="209"/>
      <c r="N261" s="209"/>
      <c r="O261" s="209"/>
      <c r="P261" s="209"/>
      <c r="Q261" s="119"/>
      <c r="R261" s="119"/>
      <c r="S261" s="119"/>
      <c r="T261" s="119"/>
      <c r="U261" s="119"/>
      <c r="W261" s="126"/>
      <c r="X261" s="126"/>
      <c r="Y261" s="126"/>
      <c r="Z261" s="125"/>
    </row>
    <row r="262" spans="1:26" s="25" customFormat="1" ht="25.1" customHeight="1" x14ac:dyDescent="0.4">
      <c r="A262" s="246">
        <f t="shared" si="22"/>
        <v>45015</v>
      </c>
      <c r="B262" s="247">
        <v>45015</v>
      </c>
      <c r="C262" s="248" t="s">
        <v>206</v>
      </c>
      <c r="D262" s="249"/>
      <c r="E262" s="221"/>
      <c r="F262" s="220"/>
      <c r="G262" s="210"/>
      <c r="H262" s="210"/>
      <c r="I262" s="251"/>
      <c r="J262" s="209"/>
      <c r="K262" s="209"/>
      <c r="L262" s="209"/>
      <c r="M262" s="119"/>
      <c r="N262" s="119"/>
      <c r="O262" s="119"/>
      <c r="P262" s="119"/>
      <c r="Q262" s="119"/>
      <c r="R262" s="119"/>
      <c r="S262" s="119"/>
      <c r="T262" s="117"/>
      <c r="U262" s="119"/>
      <c r="W262" s="126"/>
      <c r="X262" s="126"/>
      <c r="Y262" s="126"/>
      <c r="Z262" s="125"/>
    </row>
    <row r="263" spans="1:26" s="25" customFormat="1" ht="25.1" customHeight="1" x14ac:dyDescent="0.4">
      <c r="A263" s="114">
        <f t="shared" si="22"/>
        <v>45016</v>
      </c>
      <c r="B263" s="115">
        <v>45016</v>
      </c>
      <c r="C263" s="219"/>
      <c r="D263" s="220"/>
      <c r="E263" s="221"/>
      <c r="F263" s="220"/>
      <c r="G263" s="210"/>
      <c r="H263" s="210"/>
      <c r="I263" s="209"/>
      <c r="J263" s="209"/>
      <c r="K263" s="209"/>
      <c r="L263" s="209"/>
      <c r="M263" s="117"/>
      <c r="N263" s="117"/>
      <c r="O263" s="117"/>
      <c r="P263" s="117"/>
      <c r="Q263" s="117"/>
      <c r="R263" s="117"/>
      <c r="S263" s="119"/>
      <c r="T263" s="117"/>
      <c r="U263" s="119"/>
      <c r="W263" s="126"/>
      <c r="X263" s="126"/>
      <c r="Y263" s="126"/>
      <c r="Z263" s="125"/>
    </row>
    <row r="264" spans="1:26" s="25" customFormat="1" ht="25.1" customHeight="1" x14ac:dyDescent="0.4">
      <c r="A264" s="114">
        <f t="shared" si="22"/>
        <v>45017</v>
      </c>
      <c r="B264" s="115">
        <v>45017</v>
      </c>
      <c r="C264" s="123" t="s">
        <v>222</v>
      </c>
      <c r="D264" s="197"/>
      <c r="E264" s="194"/>
      <c r="F264" s="123" t="s">
        <v>31</v>
      </c>
      <c r="G264" s="167"/>
      <c r="H264" s="150"/>
      <c r="I264" s="119"/>
      <c r="J264" s="119"/>
      <c r="K264" s="119"/>
      <c r="L264" s="119"/>
      <c r="M264" s="117"/>
      <c r="N264" s="117"/>
      <c r="O264" s="117"/>
      <c r="P264" s="119"/>
      <c r="Q264" s="119"/>
      <c r="R264" s="119"/>
      <c r="S264" s="119"/>
      <c r="T264" s="190"/>
      <c r="U264" s="119"/>
      <c r="W264" s="126"/>
      <c r="X264" s="126"/>
      <c r="Y264" s="126"/>
      <c r="Z264" s="125"/>
    </row>
    <row r="265" spans="1:26" s="25" customFormat="1" ht="25.1" customHeight="1" x14ac:dyDescent="0.4">
      <c r="A265" s="160">
        <f t="shared" si="22"/>
        <v>45018</v>
      </c>
      <c r="B265" s="161">
        <v>45018</v>
      </c>
      <c r="C265" s="123" t="s">
        <v>222</v>
      </c>
      <c r="D265" s="225"/>
      <c r="E265" s="226"/>
      <c r="F265" s="116" t="s">
        <v>31</v>
      </c>
      <c r="G265" s="178"/>
      <c r="H265" s="118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90"/>
      <c r="U265" s="117"/>
      <c r="W265" s="125"/>
      <c r="X265" s="125"/>
      <c r="Y265" s="125"/>
      <c r="Z265" s="125"/>
    </row>
    <row r="266" spans="1:26" s="25" customFormat="1" ht="25.1" customHeight="1" x14ac:dyDescent="0.4">
      <c r="A266" s="255">
        <f t="shared" si="22"/>
        <v>45019</v>
      </c>
      <c r="B266" s="256">
        <v>45019</v>
      </c>
      <c r="C266" s="123" t="s">
        <v>222</v>
      </c>
      <c r="D266" s="145"/>
      <c r="E266" s="129"/>
      <c r="F266" s="116" t="s">
        <v>31</v>
      </c>
      <c r="G266" s="118"/>
      <c r="H266" s="118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90"/>
      <c r="U266" s="117"/>
      <c r="W266" s="125"/>
      <c r="X266" s="125"/>
      <c r="Y266" s="125"/>
      <c r="Z266" s="125"/>
    </row>
    <row r="267" spans="1:26" s="25" customFormat="1" ht="25.1" customHeight="1" x14ac:dyDescent="0.4">
      <c r="A267" s="255">
        <f t="shared" si="22"/>
        <v>45020</v>
      </c>
      <c r="B267" s="256">
        <v>45020</v>
      </c>
      <c r="C267" s="123" t="s">
        <v>222</v>
      </c>
      <c r="D267" s="116"/>
      <c r="E267" s="129"/>
      <c r="F267" s="116" t="s">
        <v>31</v>
      </c>
      <c r="G267" s="178"/>
      <c r="H267" s="118"/>
      <c r="I267" s="117"/>
      <c r="J267" s="117"/>
      <c r="K267" s="117"/>
      <c r="L267" s="117"/>
      <c r="M267" s="119"/>
      <c r="N267" s="119"/>
      <c r="O267" s="119"/>
      <c r="P267" s="119"/>
      <c r="Q267" s="119"/>
      <c r="R267" s="119"/>
      <c r="S267" s="119"/>
      <c r="T267" s="190"/>
      <c r="U267" s="119"/>
      <c r="W267" s="125"/>
      <c r="X267" s="125"/>
      <c r="Y267" s="125"/>
      <c r="Z267" s="125"/>
    </row>
    <row r="268" spans="1:26" s="25" customFormat="1" ht="25.1" customHeight="1" x14ac:dyDescent="0.4">
      <c r="A268" s="255">
        <f t="shared" si="22"/>
        <v>45021</v>
      </c>
      <c r="B268" s="256">
        <v>45021</v>
      </c>
      <c r="C268" s="123" t="s">
        <v>222</v>
      </c>
      <c r="D268" s="116"/>
      <c r="E268" s="129"/>
      <c r="F268" s="116" t="s">
        <v>31</v>
      </c>
      <c r="G268" s="178"/>
      <c r="H268" s="118"/>
      <c r="I268" s="117"/>
      <c r="J268" s="117"/>
      <c r="K268" s="117"/>
      <c r="L268" s="117"/>
      <c r="M268" s="119"/>
      <c r="N268" s="119"/>
      <c r="O268" s="119"/>
      <c r="P268" s="119"/>
      <c r="Q268" s="119"/>
      <c r="R268" s="119"/>
      <c r="S268" s="119"/>
      <c r="T268" s="190"/>
      <c r="U268" s="119"/>
      <c r="W268" s="125"/>
      <c r="X268" s="125"/>
      <c r="Y268" s="125"/>
      <c r="Z268" s="125"/>
    </row>
    <row r="269" spans="1:26" s="25" customFormat="1" ht="25.1" customHeight="1" x14ac:dyDescent="0.4">
      <c r="A269" s="114">
        <f t="shared" si="22"/>
        <v>45022</v>
      </c>
      <c r="B269" s="115">
        <v>45022</v>
      </c>
      <c r="C269" s="123" t="s">
        <v>222</v>
      </c>
      <c r="D269" s="123"/>
      <c r="E269" s="194"/>
      <c r="F269" s="123" t="s">
        <v>31</v>
      </c>
      <c r="G269" s="167"/>
      <c r="H269" s="150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90"/>
      <c r="U269" s="119"/>
      <c r="W269" s="125"/>
      <c r="X269" s="125"/>
      <c r="Y269" s="125"/>
      <c r="Z269" s="125"/>
    </row>
    <row r="270" spans="1:26" s="25" customFormat="1" ht="25.1" customHeight="1" x14ac:dyDescent="0.4">
      <c r="A270" s="114">
        <f t="shared" si="22"/>
        <v>45023</v>
      </c>
      <c r="B270" s="115">
        <v>45023</v>
      </c>
      <c r="C270" s="123" t="s">
        <v>222</v>
      </c>
      <c r="D270" s="123"/>
      <c r="E270" s="194"/>
      <c r="F270" s="123" t="s">
        <v>31</v>
      </c>
      <c r="G270" s="167"/>
      <c r="H270" s="150"/>
      <c r="I270" s="163"/>
      <c r="J270" s="163"/>
      <c r="K270" s="163"/>
      <c r="L270" s="119"/>
      <c r="M270" s="119"/>
      <c r="N270" s="119"/>
      <c r="O270" s="119"/>
      <c r="P270" s="119"/>
      <c r="Q270" s="119"/>
      <c r="R270" s="119"/>
      <c r="S270" s="119"/>
      <c r="T270" s="190"/>
      <c r="U270" s="119"/>
      <c r="W270" s="125"/>
      <c r="X270" s="125"/>
      <c r="Y270" s="125"/>
      <c r="Z270" s="125"/>
    </row>
    <row r="271" spans="1:26" s="25" customFormat="1" ht="25.1" customHeight="1" x14ac:dyDescent="0.4">
      <c r="A271" s="238">
        <f t="shared" si="22"/>
        <v>45023</v>
      </c>
      <c r="B271" s="239">
        <f>+B270</f>
        <v>45023</v>
      </c>
      <c r="C271" s="236" t="s">
        <v>207</v>
      </c>
      <c r="D271" s="237"/>
      <c r="E271" s="194"/>
      <c r="F271" s="123"/>
      <c r="G271" s="119"/>
      <c r="H271" s="150"/>
      <c r="I271" s="243"/>
      <c r="J271" s="163"/>
      <c r="K271" s="163"/>
      <c r="L271" s="119"/>
      <c r="M271" s="119"/>
      <c r="N271" s="119"/>
      <c r="O271" s="119"/>
      <c r="P271" s="119"/>
      <c r="Q271" s="119"/>
      <c r="R271" s="119"/>
      <c r="S271" s="119"/>
      <c r="T271" s="117"/>
      <c r="U271" s="119"/>
      <c r="W271" s="125"/>
      <c r="X271" s="125"/>
      <c r="Y271" s="125"/>
      <c r="Z271" s="125"/>
    </row>
    <row r="272" spans="1:26" s="25" customFormat="1" ht="25.1" customHeight="1" x14ac:dyDescent="0.4">
      <c r="A272" s="114">
        <f t="shared" si="22"/>
        <v>45024</v>
      </c>
      <c r="B272" s="115">
        <v>45024</v>
      </c>
      <c r="C272" s="123" t="s">
        <v>222</v>
      </c>
      <c r="D272" s="195" t="s">
        <v>190</v>
      </c>
      <c r="E272" s="119"/>
      <c r="F272" s="123" t="s">
        <v>31</v>
      </c>
      <c r="G272" s="150"/>
      <c r="H272" s="150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90"/>
      <c r="U272" s="119"/>
      <c r="W272" s="125"/>
      <c r="X272" s="125"/>
      <c r="Y272" s="125"/>
      <c r="Z272" s="125"/>
    </row>
    <row r="273" spans="1:26" s="25" customFormat="1" ht="25.1" customHeight="1" x14ac:dyDescent="0.4">
      <c r="A273" s="160">
        <f t="shared" si="22"/>
        <v>45025</v>
      </c>
      <c r="B273" s="161">
        <v>45025</v>
      </c>
      <c r="C273" s="123" t="s">
        <v>222</v>
      </c>
      <c r="D273" s="140" t="s">
        <v>190</v>
      </c>
      <c r="E273" s="129"/>
      <c r="F273" s="116" t="s">
        <v>31</v>
      </c>
      <c r="G273" s="167"/>
      <c r="H273" s="150"/>
      <c r="I273" s="117"/>
      <c r="J273" s="119"/>
      <c r="K273" s="119"/>
      <c r="L273" s="119"/>
      <c r="M273" s="119"/>
      <c r="N273" s="119"/>
      <c r="O273" s="119"/>
      <c r="P273" s="119"/>
      <c r="Q273" s="119"/>
      <c r="R273" s="117"/>
      <c r="S273" s="119"/>
      <c r="T273" s="190"/>
      <c r="U273" s="119"/>
      <c r="W273" s="125"/>
      <c r="X273" s="125"/>
      <c r="Y273" s="125"/>
      <c r="Z273" s="125"/>
    </row>
    <row r="274" spans="1:26" s="25" customFormat="1" ht="25.1" customHeight="1" x14ac:dyDescent="0.4">
      <c r="A274" s="160">
        <f t="shared" si="22"/>
        <v>45026</v>
      </c>
      <c r="B274" s="161">
        <v>45026</v>
      </c>
      <c r="C274" s="123" t="s">
        <v>222</v>
      </c>
      <c r="D274" s="140" t="s">
        <v>190</v>
      </c>
      <c r="E274" s="129"/>
      <c r="F274" s="116" t="s">
        <v>31</v>
      </c>
      <c r="G274" s="167"/>
      <c r="H274" s="150"/>
      <c r="I274" s="117"/>
      <c r="J274" s="119"/>
      <c r="K274" s="119"/>
      <c r="L274" s="119"/>
      <c r="M274" s="119"/>
      <c r="N274" s="119"/>
      <c r="O274" s="119"/>
      <c r="P274" s="119"/>
      <c r="Q274" s="119"/>
      <c r="R274" s="117"/>
      <c r="S274" s="119"/>
      <c r="T274" s="190"/>
      <c r="U274" s="119"/>
      <c r="W274" s="125"/>
      <c r="X274" s="125"/>
      <c r="Y274" s="125"/>
      <c r="Z274" s="125"/>
    </row>
    <row r="275" spans="1:26" s="25" customFormat="1" ht="25.1" customHeight="1" x14ac:dyDescent="0.4">
      <c r="A275" s="215">
        <f t="shared" si="22"/>
        <v>45027</v>
      </c>
      <c r="B275" s="216">
        <v>45027</v>
      </c>
      <c r="C275" s="223" t="s">
        <v>66</v>
      </c>
      <c r="D275" s="116"/>
      <c r="E275" s="129" t="s">
        <v>30</v>
      </c>
      <c r="F275" s="116" t="s">
        <v>31</v>
      </c>
      <c r="G275" s="167">
        <v>0.70833333333333337</v>
      </c>
      <c r="H275" s="150">
        <v>0.83333333333333337</v>
      </c>
      <c r="I275" s="117"/>
      <c r="J275" s="119"/>
      <c r="K275" s="119"/>
      <c r="L275" s="119"/>
      <c r="M275" s="117"/>
      <c r="N275" s="117"/>
      <c r="O275" s="117"/>
      <c r="P275" s="117"/>
      <c r="Q275" s="117"/>
      <c r="R275" s="146"/>
      <c r="S275" s="117"/>
      <c r="T275" s="117"/>
      <c r="U275" s="117"/>
      <c r="W275" s="125"/>
      <c r="X275" s="125"/>
      <c r="Y275" s="125"/>
      <c r="Z275" s="125"/>
    </row>
    <row r="276" spans="1:26" s="25" customFormat="1" ht="25.1" customHeight="1" x14ac:dyDescent="0.4">
      <c r="A276" s="215">
        <f t="shared" si="22"/>
        <v>45028</v>
      </c>
      <c r="B276" s="216">
        <v>45028</v>
      </c>
      <c r="C276" s="223" t="s">
        <v>66</v>
      </c>
      <c r="D276" s="116"/>
      <c r="E276" s="129" t="s">
        <v>30</v>
      </c>
      <c r="F276" s="116" t="s">
        <v>38</v>
      </c>
      <c r="G276" s="167">
        <v>0.70833333333333337</v>
      </c>
      <c r="H276" s="150">
        <v>0.83333333333333337</v>
      </c>
      <c r="I276" s="117"/>
      <c r="J276" s="119"/>
      <c r="K276" s="119"/>
      <c r="L276" s="119"/>
      <c r="M276" s="119"/>
      <c r="N276" s="119"/>
      <c r="O276" s="119"/>
      <c r="P276" s="119"/>
      <c r="Q276" s="119"/>
      <c r="R276" s="146"/>
      <c r="S276" s="119"/>
      <c r="T276" s="119"/>
      <c r="U276" s="119"/>
      <c r="W276" s="125"/>
      <c r="X276" s="125"/>
      <c r="Y276" s="125"/>
      <c r="Z276" s="125"/>
    </row>
    <row r="277" spans="1:26" s="25" customFormat="1" ht="25.1" customHeight="1" x14ac:dyDescent="0.4">
      <c r="A277" s="255">
        <f t="shared" si="22"/>
        <v>45029</v>
      </c>
      <c r="B277" s="256">
        <v>45029</v>
      </c>
      <c r="C277" s="127"/>
      <c r="D277" s="116"/>
      <c r="E277" s="129"/>
      <c r="F277" s="116"/>
      <c r="G277" s="117"/>
      <c r="H277" s="118"/>
      <c r="I277" s="117"/>
      <c r="J277" s="117"/>
      <c r="K277" s="117"/>
      <c r="L277" s="117"/>
      <c r="M277" s="209"/>
      <c r="N277" s="209"/>
      <c r="O277" s="209"/>
      <c r="P277" s="211"/>
      <c r="Q277" s="119"/>
      <c r="R277" s="119"/>
      <c r="S277" s="119"/>
      <c r="T277" s="119"/>
      <c r="U277" s="119"/>
      <c r="W277" s="125"/>
      <c r="X277" s="125"/>
      <c r="Y277" s="125"/>
      <c r="Z277" s="125"/>
    </row>
    <row r="278" spans="1:26" s="25" customFormat="1" ht="25.1" customHeight="1" x14ac:dyDescent="0.4">
      <c r="A278" s="114">
        <f t="shared" si="22"/>
        <v>45030</v>
      </c>
      <c r="B278" s="115">
        <v>45030</v>
      </c>
      <c r="C278" s="200"/>
      <c r="D278" s="123"/>
      <c r="E278" s="194"/>
      <c r="F278" s="123"/>
      <c r="G278" s="167"/>
      <c r="H278" s="150"/>
      <c r="I278" s="119"/>
      <c r="J278" s="119"/>
      <c r="K278" s="119"/>
      <c r="L278" s="119"/>
      <c r="M278" s="209"/>
      <c r="N278" s="209"/>
      <c r="O278" s="209"/>
      <c r="P278" s="211"/>
      <c r="Q278" s="119"/>
      <c r="R278" s="119"/>
      <c r="S278" s="119"/>
      <c r="T278" s="119"/>
      <c r="U278" s="119"/>
      <c r="W278" s="125"/>
      <c r="X278" s="125"/>
      <c r="Y278" s="125"/>
      <c r="Z278" s="125"/>
    </row>
    <row r="279" spans="1:26" s="25" customFormat="1" ht="25.1" customHeight="1" x14ac:dyDescent="0.4">
      <c r="A279" s="114">
        <f t="shared" si="22"/>
        <v>45031</v>
      </c>
      <c r="B279" s="115">
        <v>45031</v>
      </c>
      <c r="C279" s="206" t="s">
        <v>166</v>
      </c>
      <c r="D279" s="207"/>
      <c r="E279" s="208" t="s">
        <v>52</v>
      </c>
      <c r="F279" s="207" t="s">
        <v>31</v>
      </c>
      <c r="G279" s="212"/>
      <c r="H279" s="210"/>
      <c r="I279" s="211"/>
      <c r="J279" s="209"/>
      <c r="K279" s="209"/>
      <c r="L279" s="209"/>
      <c r="M279" s="119"/>
      <c r="N279" s="119"/>
      <c r="O279" s="119"/>
      <c r="P279" s="214"/>
      <c r="Q279" s="119"/>
      <c r="R279" s="119"/>
      <c r="S279" s="119"/>
      <c r="T279" s="119"/>
      <c r="U279" s="119"/>
      <c r="W279" s="125"/>
      <c r="X279" s="125"/>
      <c r="Y279" s="125"/>
      <c r="Z279" s="125"/>
    </row>
    <row r="280" spans="1:26" s="25" customFormat="1" ht="25.1" customHeight="1" x14ac:dyDescent="0.4">
      <c r="A280" s="160">
        <f t="shared" si="22"/>
        <v>45032</v>
      </c>
      <c r="B280" s="161">
        <v>45032</v>
      </c>
      <c r="C280" s="206" t="s">
        <v>166</v>
      </c>
      <c r="D280" s="207"/>
      <c r="E280" s="208" t="s">
        <v>54</v>
      </c>
      <c r="F280" s="207" t="s">
        <v>31</v>
      </c>
      <c r="G280" s="212"/>
      <c r="H280" s="210"/>
      <c r="I280" s="211"/>
      <c r="J280" s="209"/>
      <c r="K280" s="209"/>
      <c r="L280" s="209"/>
      <c r="M280" s="117"/>
      <c r="N280" s="119"/>
      <c r="O280" s="119"/>
      <c r="P280" s="214"/>
      <c r="Q280" s="119"/>
      <c r="R280" s="119"/>
      <c r="S280" s="119"/>
      <c r="T280" s="119"/>
      <c r="U280" s="119"/>
      <c r="W280" s="125"/>
      <c r="X280" s="125"/>
      <c r="Y280" s="125"/>
      <c r="Z280" s="125"/>
    </row>
    <row r="281" spans="1:26" s="25" customFormat="1" ht="25.1" customHeight="1" x14ac:dyDescent="0.4">
      <c r="A281" s="215">
        <f t="shared" si="22"/>
        <v>45033</v>
      </c>
      <c r="B281" s="216">
        <v>45033</v>
      </c>
      <c r="C281" s="116" t="s">
        <v>46</v>
      </c>
      <c r="D281" s="145" t="s">
        <v>127</v>
      </c>
      <c r="E281" s="129" t="s">
        <v>138</v>
      </c>
      <c r="F281" s="116" t="s">
        <v>31</v>
      </c>
      <c r="G281" s="178"/>
      <c r="H281" s="118">
        <v>0.8125</v>
      </c>
      <c r="I281" s="117"/>
      <c r="J281" s="143"/>
      <c r="K281" s="119"/>
      <c r="L281" s="119"/>
      <c r="M281" s="117"/>
      <c r="N281" s="119"/>
      <c r="O281" s="119"/>
      <c r="P281" s="119"/>
      <c r="Q281" s="119"/>
      <c r="R281" s="119"/>
      <c r="S281" s="119"/>
      <c r="T281" s="119"/>
      <c r="U281" s="119"/>
      <c r="W281" s="125"/>
      <c r="X281" s="125"/>
      <c r="Y281" s="125"/>
      <c r="Z281" s="125"/>
    </row>
    <row r="282" spans="1:26" s="25" customFormat="1" ht="25.1" customHeight="1" x14ac:dyDescent="0.4">
      <c r="A282" s="215">
        <f t="shared" si="22"/>
        <v>45033</v>
      </c>
      <c r="B282" s="216">
        <f>+B281</f>
        <v>45033</v>
      </c>
      <c r="C282" s="116" t="s">
        <v>46</v>
      </c>
      <c r="D282" s="145" t="s">
        <v>47</v>
      </c>
      <c r="E282" s="129" t="s">
        <v>138</v>
      </c>
      <c r="F282" s="116" t="s">
        <v>38</v>
      </c>
      <c r="G282" s="178">
        <v>0.79166666666666663</v>
      </c>
      <c r="H282" s="118"/>
      <c r="I282" s="117"/>
      <c r="J282" s="143"/>
      <c r="K282" s="119"/>
      <c r="L282" s="119"/>
      <c r="M282" s="117"/>
      <c r="N282" s="119"/>
      <c r="O282" s="119"/>
      <c r="P282" s="119"/>
      <c r="Q282" s="119"/>
      <c r="R282" s="119"/>
      <c r="S282" s="119"/>
      <c r="T282" s="119"/>
      <c r="U282" s="119"/>
      <c r="W282" s="125"/>
      <c r="X282" s="125"/>
      <c r="Y282" s="125"/>
      <c r="Z282" s="125"/>
    </row>
    <row r="283" spans="1:26" s="25" customFormat="1" ht="25.1" customHeight="1" x14ac:dyDescent="0.4">
      <c r="A283" s="215">
        <f t="shared" si="22"/>
        <v>45034</v>
      </c>
      <c r="B283" s="216">
        <v>45034</v>
      </c>
      <c r="C283" s="123" t="s">
        <v>9</v>
      </c>
      <c r="D283" s="197" t="s">
        <v>312</v>
      </c>
      <c r="E283" s="194" t="s">
        <v>158</v>
      </c>
      <c r="F283" s="123" t="s">
        <v>31</v>
      </c>
      <c r="G283" s="150">
        <v>0.79166666666666663</v>
      </c>
      <c r="H283" s="150">
        <v>0.875</v>
      </c>
      <c r="I283" s="119"/>
      <c r="J283" s="119"/>
      <c r="K283" s="119"/>
      <c r="L283" s="119"/>
      <c r="M283" s="222"/>
      <c r="N283" s="117"/>
      <c r="O283" s="117"/>
      <c r="P283" s="117"/>
      <c r="Q283" s="117"/>
      <c r="R283" s="117"/>
      <c r="S283" s="117"/>
      <c r="T283" s="117"/>
      <c r="U283" s="117"/>
      <c r="W283" s="125"/>
      <c r="X283" s="125"/>
      <c r="Y283" s="125"/>
      <c r="Z283" s="125"/>
    </row>
    <row r="284" spans="1:26" s="25" customFormat="1" ht="25.1" customHeight="1" x14ac:dyDescent="0.4">
      <c r="A284" s="255">
        <f t="shared" si="22"/>
        <v>45035</v>
      </c>
      <c r="B284" s="256">
        <v>45035</v>
      </c>
      <c r="C284" s="116"/>
      <c r="D284" s="145"/>
      <c r="E284" s="129"/>
      <c r="F284" s="116"/>
      <c r="G284" s="178"/>
      <c r="H284" s="118"/>
      <c r="I284" s="117"/>
      <c r="J284" s="117"/>
      <c r="K284" s="117"/>
      <c r="L284" s="117"/>
      <c r="M284" s="119"/>
      <c r="N284" s="119"/>
      <c r="O284" s="119"/>
      <c r="P284" s="119"/>
      <c r="Q284" s="119"/>
      <c r="R284" s="119"/>
      <c r="S284" s="119"/>
      <c r="T284" s="119"/>
      <c r="U284" s="119"/>
      <c r="W284" s="125"/>
      <c r="X284" s="125"/>
      <c r="Y284" s="125"/>
      <c r="Z284" s="125"/>
    </row>
    <row r="285" spans="1:26" s="25" customFormat="1" ht="25.1" customHeight="1" x14ac:dyDescent="0.4">
      <c r="A285" s="255">
        <f t="shared" si="22"/>
        <v>45036</v>
      </c>
      <c r="B285" s="256">
        <v>45036</v>
      </c>
      <c r="C285" s="127"/>
      <c r="D285" s="116"/>
      <c r="E285" s="155"/>
      <c r="F285" s="116"/>
      <c r="G285" s="118"/>
      <c r="H285" s="118"/>
      <c r="I285" s="117"/>
      <c r="J285" s="117"/>
      <c r="K285" s="117"/>
      <c r="L285" s="117"/>
      <c r="M285" s="119"/>
      <c r="N285" s="119"/>
      <c r="O285" s="119"/>
      <c r="P285" s="119"/>
      <c r="Q285" s="119"/>
      <c r="R285" s="119"/>
      <c r="S285" s="119"/>
      <c r="T285" s="119"/>
      <c r="U285" s="119"/>
      <c r="W285" s="125"/>
      <c r="X285" s="125"/>
      <c r="Y285" s="125"/>
      <c r="Z285" s="125"/>
    </row>
    <row r="286" spans="1:26" s="144" customFormat="1" ht="25.1" customHeight="1" x14ac:dyDescent="0.4">
      <c r="A286" s="246">
        <f t="shared" si="22"/>
        <v>45037</v>
      </c>
      <c r="B286" s="247">
        <v>45037</v>
      </c>
      <c r="C286" s="248" t="s">
        <v>208</v>
      </c>
      <c r="D286" s="249"/>
      <c r="E286" s="163"/>
      <c r="F286" s="123"/>
      <c r="G286" s="150"/>
      <c r="H286" s="150"/>
      <c r="I286" s="250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32"/>
      <c r="W286" s="125"/>
      <c r="X286" s="125"/>
      <c r="Y286" s="125"/>
      <c r="Z286" s="126"/>
    </row>
    <row r="287" spans="1:26" s="25" customFormat="1" ht="25.1" customHeight="1" x14ac:dyDescent="0.4">
      <c r="A287" s="114">
        <f t="shared" si="22"/>
        <v>45038</v>
      </c>
      <c r="B287" s="115">
        <v>45038</v>
      </c>
      <c r="C287" s="116" t="s">
        <v>7</v>
      </c>
      <c r="D287" s="116" t="s">
        <v>220</v>
      </c>
      <c r="E287" s="129" t="s">
        <v>63</v>
      </c>
      <c r="F287" s="130" t="s">
        <v>31</v>
      </c>
      <c r="G287" s="178">
        <v>0.375</v>
      </c>
      <c r="H287" s="118"/>
      <c r="I287" s="117"/>
      <c r="J287" s="119"/>
      <c r="K287" s="133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W287" s="125"/>
      <c r="X287" s="125"/>
      <c r="Y287" s="125"/>
      <c r="Z287" s="125"/>
    </row>
    <row r="288" spans="1:26" s="25" customFormat="1" ht="25.1" customHeight="1" x14ac:dyDescent="0.4">
      <c r="A288" s="114">
        <f>+B287</f>
        <v>45038</v>
      </c>
      <c r="B288" s="115">
        <f>+B287</f>
        <v>45038</v>
      </c>
      <c r="C288" s="116" t="s">
        <v>7</v>
      </c>
      <c r="D288" s="116" t="s">
        <v>24</v>
      </c>
      <c r="E288" s="129" t="s">
        <v>63</v>
      </c>
      <c r="F288" s="130" t="s">
        <v>38</v>
      </c>
      <c r="G288" s="178"/>
      <c r="H288" s="118">
        <v>0.45833333333333331</v>
      </c>
      <c r="I288" s="117"/>
      <c r="J288" s="119"/>
      <c r="K288" s="133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W288" s="125"/>
      <c r="X288" s="125"/>
      <c r="Y288" s="125"/>
      <c r="Z288" s="125"/>
    </row>
    <row r="289" spans="1:26" s="25" customFormat="1" ht="25.1" customHeight="1" x14ac:dyDescent="0.4">
      <c r="A289" s="160">
        <f t="shared" ref="A289:A296" si="23">+B289</f>
        <v>45039</v>
      </c>
      <c r="B289" s="161">
        <v>45039</v>
      </c>
      <c r="C289" s="123" t="s">
        <v>154</v>
      </c>
      <c r="D289" s="197"/>
      <c r="E289" s="194"/>
      <c r="F289" s="123"/>
      <c r="G289" s="167"/>
      <c r="H289" s="150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W289" s="125"/>
      <c r="X289" s="125"/>
      <c r="Y289" s="125"/>
      <c r="Z289" s="125"/>
    </row>
    <row r="290" spans="1:26" s="25" customFormat="1" ht="25.1" customHeight="1" x14ac:dyDescent="0.4">
      <c r="A290" s="215">
        <f t="shared" si="23"/>
        <v>45040</v>
      </c>
      <c r="B290" s="216">
        <v>45040</v>
      </c>
      <c r="C290" s="116" t="s">
        <v>46</v>
      </c>
      <c r="D290" s="145" t="s">
        <v>62</v>
      </c>
      <c r="E290" s="129" t="s">
        <v>91</v>
      </c>
      <c r="F290" s="116" t="s">
        <v>31</v>
      </c>
      <c r="G290" s="178"/>
      <c r="H290" s="118">
        <v>0.8125</v>
      </c>
      <c r="I290" s="117"/>
      <c r="J290" s="143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W290" s="125"/>
      <c r="X290" s="125"/>
      <c r="Y290" s="125"/>
      <c r="Z290" s="125"/>
    </row>
    <row r="291" spans="1:26" s="25" customFormat="1" ht="25.1" customHeight="1" x14ac:dyDescent="0.4">
      <c r="A291" s="215">
        <f t="shared" si="23"/>
        <v>45040</v>
      </c>
      <c r="B291" s="216">
        <f>+B290</f>
        <v>45040</v>
      </c>
      <c r="C291" s="116" t="s">
        <v>46</v>
      </c>
      <c r="D291" s="145" t="s">
        <v>27</v>
      </c>
      <c r="E291" s="129" t="s">
        <v>91</v>
      </c>
      <c r="F291" s="116" t="s">
        <v>38</v>
      </c>
      <c r="G291" s="178">
        <v>0.79166666666666663</v>
      </c>
      <c r="H291" s="118"/>
      <c r="I291" s="117"/>
      <c r="J291" s="143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W291" s="125"/>
      <c r="X291" s="125"/>
      <c r="Y291" s="125"/>
      <c r="Z291" s="125"/>
    </row>
    <row r="292" spans="1:26" s="25" customFormat="1" ht="25.1" customHeight="1" x14ac:dyDescent="0.4">
      <c r="A292" s="114">
        <f t="shared" si="23"/>
        <v>45041</v>
      </c>
      <c r="B292" s="115">
        <v>45041</v>
      </c>
      <c r="C292" s="122"/>
      <c r="D292" s="123"/>
      <c r="E292" s="163"/>
      <c r="F292" s="123"/>
      <c r="G292" s="150"/>
      <c r="H292" s="150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W292" s="125"/>
      <c r="X292" s="125"/>
      <c r="Y292" s="125"/>
      <c r="Z292" s="125"/>
    </row>
    <row r="293" spans="1:26" s="25" customFormat="1" ht="25.1" customHeight="1" x14ac:dyDescent="0.4">
      <c r="A293" s="215">
        <f t="shared" si="23"/>
        <v>45042</v>
      </c>
      <c r="B293" s="216">
        <v>45042</v>
      </c>
      <c r="C293" s="223" t="s">
        <v>66</v>
      </c>
      <c r="D293" s="116"/>
      <c r="E293" s="129" t="s">
        <v>48</v>
      </c>
      <c r="F293" s="116" t="s">
        <v>38</v>
      </c>
      <c r="G293" s="167">
        <v>0.70833333333333337</v>
      </c>
      <c r="H293" s="150">
        <v>0.83333333333333337</v>
      </c>
      <c r="I293" s="117"/>
      <c r="J293" s="119"/>
      <c r="K293" s="119"/>
      <c r="L293" s="119"/>
      <c r="M293" s="119"/>
      <c r="N293" s="119"/>
      <c r="O293" s="119"/>
      <c r="P293" s="119"/>
      <c r="Q293" s="119"/>
      <c r="R293" s="146"/>
      <c r="S293" s="119"/>
      <c r="T293" s="119"/>
      <c r="U293" s="119"/>
      <c r="W293" s="125"/>
      <c r="X293" s="125"/>
      <c r="Y293" s="125"/>
      <c r="Z293" s="125"/>
    </row>
    <row r="294" spans="1:26" s="25" customFormat="1" ht="25.1" customHeight="1" x14ac:dyDescent="0.4">
      <c r="A294" s="246">
        <f t="shared" si="23"/>
        <v>45043</v>
      </c>
      <c r="B294" s="247">
        <v>45043</v>
      </c>
      <c r="C294" s="248" t="s">
        <v>327</v>
      </c>
      <c r="D294" s="249"/>
      <c r="E294" s="163"/>
      <c r="F294" s="123"/>
      <c r="G294" s="150"/>
      <c r="H294" s="150"/>
      <c r="I294" s="250"/>
      <c r="J294" s="119"/>
      <c r="K294" s="119"/>
      <c r="L294" s="119"/>
      <c r="M294" s="119"/>
      <c r="N294" s="119"/>
      <c r="O294" s="119"/>
      <c r="P294" s="119"/>
      <c r="Q294" s="119"/>
      <c r="R294" s="117"/>
      <c r="S294" s="119"/>
      <c r="T294" s="119"/>
      <c r="U294" s="119"/>
      <c r="W294" s="125"/>
      <c r="X294" s="125"/>
      <c r="Y294" s="125"/>
      <c r="Z294" s="125"/>
    </row>
    <row r="295" spans="1:26" s="25" customFormat="1" ht="25.1" customHeight="1" x14ac:dyDescent="0.4">
      <c r="A295" s="238">
        <f t="shared" si="23"/>
        <v>45044</v>
      </c>
      <c r="B295" s="239">
        <v>45044</v>
      </c>
      <c r="C295" s="236" t="s">
        <v>272</v>
      </c>
      <c r="D295" s="237"/>
      <c r="E295" s="119"/>
      <c r="F295" s="123"/>
      <c r="G295" s="150"/>
      <c r="H295" s="150"/>
      <c r="I295" s="243"/>
      <c r="J295" s="119"/>
      <c r="K295" s="119"/>
      <c r="L295" s="119"/>
      <c r="M295" s="119"/>
      <c r="N295" s="119"/>
      <c r="O295" s="119"/>
      <c r="P295" s="119"/>
      <c r="Q295" s="119"/>
      <c r="R295" s="117"/>
      <c r="S295" s="119"/>
      <c r="T295" s="119"/>
      <c r="U295" s="119"/>
      <c r="W295" s="126"/>
      <c r="X295" s="126"/>
      <c r="Y295" s="126"/>
      <c r="Z295" s="125"/>
    </row>
    <row r="296" spans="1:26" s="25" customFormat="1" ht="25.1" customHeight="1" x14ac:dyDescent="0.4">
      <c r="A296" s="114">
        <f t="shared" si="23"/>
        <v>45045</v>
      </c>
      <c r="B296" s="115">
        <v>45045</v>
      </c>
      <c r="C296" s="223" t="s">
        <v>66</v>
      </c>
      <c r="D296" s="116"/>
      <c r="E296" s="129" t="s">
        <v>48</v>
      </c>
      <c r="F296" s="116" t="s">
        <v>31</v>
      </c>
      <c r="G296" s="167">
        <v>0.375</v>
      </c>
      <c r="H296" s="150"/>
      <c r="I296" s="117"/>
      <c r="J296" s="119"/>
      <c r="K296" s="119"/>
      <c r="L296" s="119"/>
      <c r="M296" s="119"/>
      <c r="N296" s="119"/>
      <c r="O296" s="119"/>
      <c r="P296" s="119"/>
      <c r="Q296" s="119"/>
      <c r="R296" s="146"/>
      <c r="S296" s="119"/>
      <c r="T296" s="119"/>
      <c r="U296" s="119"/>
      <c r="W296" s="126"/>
      <c r="X296" s="126"/>
      <c r="Y296" s="126"/>
      <c r="Z296" s="125"/>
    </row>
    <row r="297" spans="1:26" s="25" customFormat="1" ht="25.1" customHeight="1" x14ac:dyDescent="0.4">
      <c r="A297" s="160">
        <f>+B297</f>
        <v>45046</v>
      </c>
      <c r="B297" s="161">
        <v>45046</v>
      </c>
      <c r="C297" s="123" t="s">
        <v>154</v>
      </c>
      <c r="D297" s="123"/>
      <c r="E297" s="194"/>
      <c r="F297" s="123"/>
      <c r="G297" s="167"/>
      <c r="H297" s="150"/>
      <c r="I297" s="119"/>
      <c r="J297" s="119"/>
      <c r="K297" s="119"/>
      <c r="L297" s="119"/>
      <c r="M297" s="117"/>
      <c r="N297" s="119"/>
      <c r="O297" s="119"/>
      <c r="P297" s="119"/>
      <c r="Q297" s="119"/>
      <c r="R297" s="119"/>
      <c r="S297" s="119"/>
      <c r="T297" s="119"/>
      <c r="U297" s="119"/>
      <c r="W297" s="125"/>
      <c r="X297" s="125"/>
      <c r="Y297" s="125"/>
      <c r="Z297" s="125"/>
    </row>
    <row r="298" spans="1:26" s="25" customFormat="1" ht="25.1" customHeight="1" x14ac:dyDescent="0.4">
      <c r="A298" s="160">
        <f>+B298</f>
        <v>45047</v>
      </c>
      <c r="B298" s="161">
        <v>45047</v>
      </c>
      <c r="C298" s="123" t="s">
        <v>154</v>
      </c>
      <c r="D298" s="123"/>
      <c r="E298" s="194"/>
      <c r="F298" s="123"/>
      <c r="G298" s="167"/>
      <c r="H298" s="150"/>
      <c r="I298" s="119"/>
      <c r="J298" s="119"/>
      <c r="K298" s="119"/>
      <c r="L298" s="119"/>
      <c r="M298" s="117"/>
      <c r="N298" s="119"/>
      <c r="O298" s="119"/>
      <c r="P298" s="119"/>
      <c r="Q298" s="119"/>
      <c r="R298" s="119"/>
      <c r="S298" s="119"/>
      <c r="T298" s="119"/>
      <c r="U298" s="119"/>
      <c r="W298" s="125"/>
      <c r="X298" s="125"/>
      <c r="Y298" s="125"/>
      <c r="Z298" s="125"/>
    </row>
    <row r="299" spans="1:26" s="25" customFormat="1" ht="25.1" customHeight="1" x14ac:dyDescent="0.4">
      <c r="A299" s="255">
        <f>+B299</f>
        <v>45048</v>
      </c>
      <c r="B299" s="256">
        <v>45048</v>
      </c>
      <c r="C299" s="116"/>
      <c r="D299" s="145"/>
      <c r="E299" s="129"/>
      <c r="F299" s="116"/>
      <c r="G299" s="118"/>
      <c r="H299" s="118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W299" s="125"/>
      <c r="X299" s="125"/>
      <c r="Y299" s="125"/>
      <c r="Z299" s="125"/>
    </row>
    <row r="300" spans="1:26" s="25" customFormat="1" ht="25.1" customHeight="1" x14ac:dyDescent="0.4">
      <c r="A300" s="215">
        <f t="shared" ref="A300:A312" si="24">+B300</f>
        <v>45049</v>
      </c>
      <c r="B300" s="216">
        <v>45049</v>
      </c>
      <c r="C300" s="127" t="s">
        <v>167</v>
      </c>
      <c r="D300" s="116" t="s">
        <v>168</v>
      </c>
      <c r="E300" s="155" t="s">
        <v>54</v>
      </c>
      <c r="F300" s="116" t="s">
        <v>38</v>
      </c>
      <c r="G300" s="118"/>
      <c r="H300" s="150">
        <v>0.77083333333333337</v>
      </c>
      <c r="I300" s="117"/>
      <c r="J300" s="117"/>
      <c r="K300" s="119"/>
      <c r="L300" s="151"/>
      <c r="M300" s="119"/>
      <c r="N300" s="119"/>
      <c r="O300" s="119"/>
      <c r="P300" s="119"/>
      <c r="Q300" s="119"/>
      <c r="R300" s="119"/>
      <c r="S300" s="119"/>
      <c r="T300" s="119"/>
      <c r="U300" s="119"/>
      <c r="W300" s="125"/>
      <c r="X300" s="125"/>
      <c r="Y300" s="125"/>
      <c r="Z300" s="125"/>
    </row>
    <row r="301" spans="1:26" s="25" customFormat="1" ht="25.1" customHeight="1" x14ac:dyDescent="0.4">
      <c r="A301" s="255">
        <f t="shared" si="24"/>
        <v>45050</v>
      </c>
      <c r="B301" s="256">
        <v>45050</v>
      </c>
      <c r="C301" s="127"/>
      <c r="D301" s="116"/>
      <c r="E301" s="129"/>
      <c r="F301" s="116"/>
      <c r="G301" s="178"/>
      <c r="H301" s="118"/>
      <c r="I301" s="117"/>
      <c r="J301" s="117"/>
      <c r="K301" s="117"/>
      <c r="L301" s="117"/>
      <c r="M301" s="119"/>
      <c r="N301" s="119"/>
      <c r="O301" s="119"/>
      <c r="P301" s="119"/>
      <c r="Q301" s="119"/>
      <c r="R301" s="119"/>
      <c r="S301" s="119"/>
      <c r="T301" s="119"/>
      <c r="U301" s="119"/>
      <c r="W301" s="125"/>
      <c r="X301" s="125"/>
      <c r="Y301" s="125"/>
      <c r="Z301" s="125"/>
    </row>
    <row r="302" spans="1:26" s="25" customFormat="1" ht="25.1" customHeight="1" x14ac:dyDescent="0.4">
      <c r="A302" s="238">
        <f t="shared" si="24"/>
        <v>45051</v>
      </c>
      <c r="B302" s="239">
        <v>45051</v>
      </c>
      <c r="C302" s="236" t="s">
        <v>273</v>
      </c>
      <c r="D302" s="237"/>
      <c r="E302" s="194"/>
      <c r="F302" s="123"/>
      <c r="G302" s="167"/>
      <c r="H302" s="150"/>
      <c r="I302" s="243"/>
      <c r="J302" s="209"/>
      <c r="K302" s="20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W302" s="125"/>
      <c r="X302" s="125"/>
      <c r="Y302" s="125"/>
      <c r="Z302" s="125"/>
    </row>
    <row r="303" spans="1:26" s="25" customFormat="1" ht="25.1" customHeight="1" x14ac:dyDescent="0.4">
      <c r="A303" s="114">
        <f t="shared" si="24"/>
        <v>45052</v>
      </c>
      <c r="B303" s="115">
        <v>45052</v>
      </c>
      <c r="C303" s="206" t="s">
        <v>169</v>
      </c>
      <c r="D303" s="206" t="s">
        <v>221</v>
      </c>
      <c r="E303" s="208" t="s">
        <v>52</v>
      </c>
      <c r="F303" s="207"/>
      <c r="G303" s="218"/>
      <c r="H303" s="210"/>
      <c r="I303" s="211"/>
      <c r="J303" s="209"/>
      <c r="K303" s="227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W303" s="125"/>
      <c r="X303" s="125"/>
      <c r="Y303" s="125"/>
      <c r="Z303" s="125"/>
    </row>
    <row r="304" spans="1:26" s="25" customFormat="1" ht="25.1" customHeight="1" x14ac:dyDescent="0.4">
      <c r="A304" s="160">
        <f t="shared" si="24"/>
        <v>45053</v>
      </c>
      <c r="B304" s="161">
        <v>45053</v>
      </c>
      <c r="C304" s="206" t="s">
        <v>169</v>
      </c>
      <c r="D304" s="206" t="s">
        <v>221</v>
      </c>
      <c r="E304" s="208" t="s">
        <v>54</v>
      </c>
      <c r="F304" s="207"/>
      <c r="G304" s="218"/>
      <c r="H304" s="210"/>
      <c r="I304" s="211"/>
      <c r="J304" s="209"/>
      <c r="K304" s="227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W304" s="125"/>
      <c r="X304" s="125"/>
      <c r="Y304" s="125"/>
      <c r="Z304" s="125"/>
    </row>
    <row r="305" spans="1:29" s="25" customFormat="1" ht="25.1" customHeight="1" x14ac:dyDescent="0.4">
      <c r="A305" s="215">
        <f t="shared" si="24"/>
        <v>45054</v>
      </c>
      <c r="B305" s="216">
        <v>45054</v>
      </c>
      <c r="C305" s="116" t="s">
        <v>46</v>
      </c>
      <c r="D305" s="145" t="s">
        <v>127</v>
      </c>
      <c r="E305" s="129" t="s">
        <v>139</v>
      </c>
      <c r="F305" s="116" t="s">
        <v>31</v>
      </c>
      <c r="G305" s="178"/>
      <c r="H305" s="118">
        <v>0.8125</v>
      </c>
      <c r="I305" s="117"/>
      <c r="J305" s="143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W305" s="125"/>
      <c r="X305" s="125"/>
      <c r="Y305" s="125"/>
      <c r="Z305" s="125"/>
    </row>
    <row r="306" spans="1:29" s="25" customFormat="1" ht="25.1" customHeight="1" x14ac:dyDescent="0.4">
      <c r="A306" s="215">
        <f t="shared" si="24"/>
        <v>45054</v>
      </c>
      <c r="B306" s="216">
        <f>+B305</f>
        <v>45054</v>
      </c>
      <c r="C306" s="116" t="s">
        <v>46</v>
      </c>
      <c r="D306" s="145" t="s">
        <v>47</v>
      </c>
      <c r="E306" s="129" t="s">
        <v>139</v>
      </c>
      <c r="F306" s="116" t="s">
        <v>38</v>
      </c>
      <c r="G306" s="178">
        <v>0.79166666666666663</v>
      </c>
      <c r="H306" s="118"/>
      <c r="I306" s="117"/>
      <c r="J306" s="143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W306" s="125"/>
      <c r="X306" s="125"/>
      <c r="Y306" s="125"/>
      <c r="Z306" s="125"/>
    </row>
    <row r="307" spans="1:29" s="25" customFormat="1" ht="25.1" customHeight="1" x14ac:dyDescent="0.4">
      <c r="A307" s="255">
        <f t="shared" si="24"/>
        <v>45055</v>
      </c>
      <c r="B307" s="256">
        <v>45055</v>
      </c>
      <c r="C307" s="116"/>
      <c r="D307" s="145"/>
      <c r="E307" s="129"/>
      <c r="F307" s="116"/>
      <c r="G307" s="178"/>
      <c r="H307" s="118"/>
      <c r="I307" s="117"/>
      <c r="J307" s="117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W307" s="125"/>
      <c r="X307" s="125"/>
      <c r="Y307" s="125"/>
      <c r="Z307" s="125"/>
    </row>
    <row r="308" spans="1:29" s="25" customFormat="1" ht="25.1" customHeight="1" x14ac:dyDescent="0.4">
      <c r="A308" s="114">
        <f t="shared" si="24"/>
        <v>45056</v>
      </c>
      <c r="B308" s="115">
        <v>45056</v>
      </c>
      <c r="C308" s="123"/>
      <c r="D308" s="123"/>
      <c r="E308" s="119"/>
      <c r="F308" s="123"/>
      <c r="G308" s="150"/>
      <c r="H308" s="150"/>
      <c r="I308" s="119"/>
      <c r="J308" s="119"/>
      <c r="K308" s="119"/>
      <c r="L308" s="119"/>
      <c r="M308" s="119"/>
      <c r="N308" s="119"/>
      <c r="O308" s="119"/>
      <c r="P308" s="119"/>
      <c r="Q308" s="119"/>
      <c r="R308" s="117"/>
      <c r="S308" s="119"/>
      <c r="T308" s="119"/>
      <c r="U308" s="119"/>
      <c r="W308" s="125"/>
      <c r="X308" s="125"/>
      <c r="Y308" s="125"/>
      <c r="Z308" s="125"/>
    </row>
    <row r="309" spans="1:29" s="25" customFormat="1" ht="25.1" customHeight="1" x14ac:dyDescent="0.4">
      <c r="A309" s="255">
        <f t="shared" si="24"/>
        <v>45057</v>
      </c>
      <c r="B309" s="256">
        <v>45057</v>
      </c>
      <c r="C309" s="127"/>
      <c r="D309" s="116"/>
      <c r="E309" s="155"/>
      <c r="F309" s="116"/>
      <c r="G309" s="117"/>
      <c r="H309" s="118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W309" s="125"/>
      <c r="X309" s="125"/>
      <c r="Y309" s="125"/>
      <c r="Z309" s="125"/>
    </row>
    <row r="310" spans="1:29" s="25" customFormat="1" ht="25.1" customHeight="1" x14ac:dyDescent="0.4">
      <c r="A310" s="246">
        <f t="shared" si="24"/>
        <v>45058</v>
      </c>
      <c r="B310" s="247">
        <v>45058</v>
      </c>
      <c r="C310" s="248" t="s">
        <v>276</v>
      </c>
      <c r="D310" s="249"/>
      <c r="E310" s="163"/>
      <c r="F310" s="123"/>
      <c r="G310" s="119"/>
      <c r="H310" s="150"/>
      <c r="I310" s="250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W310" s="125"/>
      <c r="X310" s="125"/>
      <c r="Y310" s="125"/>
      <c r="Z310" s="125"/>
    </row>
    <row r="311" spans="1:29" s="25" customFormat="1" ht="25.1" customHeight="1" x14ac:dyDescent="0.4">
      <c r="A311" s="114">
        <f t="shared" si="24"/>
        <v>45058</v>
      </c>
      <c r="B311" s="115">
        <v>45058</v>
      </c>
      <c r="C311" s="225"/>
      <c r="D311" s="116"/>
      <c r="E311" s="155"/>
      <c r="F311" s="116"/>
      <c r="G311" s="178"/>
      <c r="H311" s="118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W311" s="125"/>
      <c r="X311" s="125"/>
      <c r="Y311" s="125"/>
      <c r="Z311" s="125"/>
    </row>
    <row r="312" spans="1:29" s="25" customFormat="1" ht="25.1" customHeight="1" x14ac:dyDescent="0.4">
      <c r="A312" s="114">
        <f t="shared" si="24"/>
        <v>45059</v>
      </c>
      <c r="B312" s="115">
        <v>45059</v>
      </c>
      <c r="C312" s="225" t="s">
        <v>66</v>
      </c>
      <c r="D312" s="116"/>
      <c r="E312" s="155" t="s">
        <v>54</v>
      </c>
      <c r="F312" s="116" t="s">
        <v>31</v>
      </c>
      <c r="G312" s="167">
        <v>0.375</v>
      </c>
      <c r="H312" s="150"/>
      <c r="I312" s="117"/>
      <c r="J312" s="119"/>
      <c r="K312" s="119"/>
      <c r="L312" s="119"/>
      <c r="M312" s="119"/>
      <c r="N312" s="119"/>
      <c r="O312" s="119"/>
      <c r="P312" s="119"/>
      <c r="Q312" s="119"/>
      <c r="R312" s="146"/>
      <c r="S312" s="119"/>
      <c r="T312" s="119"/>
      <c r="U312" s="119"/>
      <c r="W312" s="125"/>
      <c r="X312" s="125"/>
      <c r="Y312" s="125"/>
      <c r="Z312" s="125"/>
    </row>
    <row r="313" spans="1:29" s="25" customFormat="1" ht="25.1" customHeight="1" x14ac:dyDescent="0.4">
      <c r="A313" s="160">
        <f>+B312</f>
        <v>45059</v>
      </c>
      <c r="B313" s="161">
        <v>45060</v>
      </c>
      <c r="C313" s="116" t="s">
        <v>6</v>
      </c>
      <c r="D313" s="116" t="s">
        <v>220</v>
      </c>
      <c r="E313" s="129" t="s">
        <v>340</v>
      </c>
      <c r="F313" s="116" t="s">
        <v>31</v>
      </c>
      <c r="G313" s="178">
        <v>0.41666666666666669</v>
      </c>
      <c r="H313" s="118"/>
      <c r="I313" s="117"/>
      <c r="J313" s="143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W313" s="125"/>
      <c r="X313" s="125"/>
      <c r="Y313" s="125"/>
      <c r="Z313" s="125"/>
    </row>
    <row r="314" spans="1:29" s="25" customFormat="1" ht="25.1" customHeight="1" x14ac:dyDescent="0.4">
      <c r="A314" s="285">
        <f t="shared" ref="A314:A325" si="25">+B314</f>
        <v>45060</v>
      </c>
      <c r="B314" s="286">
        <f>+B313</f>
        <v>45060</v>
      </c>
      <c r="C314" s="116" t="s">
        <v>341</v>
      </c>
      <c r="D314" s="116" t="s">
        <v>24</v>
      </c>
      <c r="E314" s="129" t="s">
        <v>138</v>
      </c>
      <c r="F314" s="116" t="s">
        <v>38</v>
      </c>
      <c r="G314" s="178"/>
      <c r="H314" s="118">
        <v>0.41666666666666669</v>
      </c>
      <c r="I314" s="117"/>
      <c r="J314" s="143"/>
      <c r="K314" s="119"/>
      <c r="L314" s="119"/>
      <c r="M314" s="117"/>
      <c r="N314" s="117"/>
      <c r="O314" s="117"/>
      <c r="P314" s="119"/>
      <c r="Q314" s="119"/>
      <c r="R314" s="119"/>
      <c r="S314" s="119"/>
      <c r="T314" s="119"/>
      <c r="U314" s="119"/>
      <c r="W314" s="125"/>
      <c r="X314" s="125"/>
      <c r="Y314" s="125"/>
      <c r="Z314" s="125"/>
    </row>
    <row r="315" spans="1:29" s="25" customFormat="1" ht="25.1" customHeight="1" x14ac:dyDescent="0.4">
      <c r="A315" s="215">
        <f t="shared" si="25"/>
        <v>45061</v>
      </c>
      <c r="B315" s="216">
        <v>45061</v>
      </c>
      <c r="C315" s="116" t="s">
        <v>46</v>
      </c>
      <c r="D315" s="145" t="s">
        <v>62</v>
      </c>
      <c r="E315" s="129" t="s">
        <v>70</v>
      </c>
      <c r="F315" s="116" t="s">
        <v>31</v>
      </c>
      <c r="G315" s="178"/>
      <c r="H315" s="118">
        <v>0.8125</v>
      </c>
      <c r="I315" s="117"/>
      <c r="J315" s="143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W315" s="125"/>
      <c r="X315" s="125"/>
      <c r="Y315" s="125"/>
      <c r="Z315" s="125"/>
    </row>
    <row r="316" spans="1:29" s="25" customFormat="1" ht="25.1" customHeight="1" x14ac:dyDescent="0.4">
      <c r="A316" s="215">
        <f t="shared" si="25"/>
        <v>45061</v>
      </c>
      <c r="B316" s="216">
        <f>+B315</f>
        <v>45061</v>
      </c>
      <c r="C316" s="116" t="s">
        <v>46</v>
      </c>
      <c r="D316" s="145" t="s">
        <v>27</v>
      </c>
      <c r="E316" s="129" t="s">
        <v>70</v>
      </c>
      <c r="F316" s="116" t="s">
        <v>38</v>
      </c>
      <c r="G316" s="178">
        <v>0.79166666666666663</v>
      </c>
      <c r="H316" s="118"/>
      <c r="I316" s="117"/>
      <c r="J316" s="143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W316" s="125"/>
      <c r="X316" s="125"/>
      <c r="Y316" s="125"/>
      <c r="Z316" s="125"/>
    </row>
    <row r="317" spans="1:29" s="25" customFormat="1" ht="25.1" customHeight="1" x14ac:dyDescent="0.4">
      <c r="A317" s="255">
        <f t="shared" si="25"/>
        <v>45062</v>
      </c>
      <c r="B317" s="256">
        <v>45062</v>
      </c>
      <c r="C317" s="127"/>
      <c r="D317" s="116"/>
      <c r="E317" s="117"/>
      <c r="F317" s="116"/>
      <c r="G317" s="178"/>
      <c r="H317" s="118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9"/>
      <c r="T317" s="119"/>
      <c r="U317" s="119"/>
      <c r="W317" s="125"/>
      <c r="X317" s="125"/>
      <c r="Y317" s="125"/>
      <c r="Z317" s="125"/>
    </row>
    <row r="318" spans="1:29" s="25" customFormat="1" ht="25.1" customHeight="1" x14ac:dyDescent="0.4">
      <c r="A318" s="229">
        <f t="shared" si="25"/>
        <v>45063</v>
      </c>
      <c r="B318" s="230">
        <v>45063</v>
      </c>
      <c r="C318" s="231" t="s">
        <v>223</v>
      </c>
      <c r="D318" s="232"/>
      <c r="E318" s="119"/>
      <c r="F318" s="123"/>
      <c r="G318" s="167"/>
      <c r="H318" s="150"/>
      <c r="I318" s="190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W318" s="125"/>
      <c r="X318" s="125"/>
      <c r="Y318" s="125"/>
      <c r="Z318" s="141"/>
      <c r="AA318" s="142"/>
      <c r="AB318" s="138"/>
      <c r="AC318" s="139"/>
    </row>
    <row r="319" spans="1:29" s="25" customFormat="1" ht="25.1" customHeight="1" x14ac:dyDescent="0.4">
      <c r="A319" s="285">
        <f t="shared" si="25"/>
        <v>45064</v>
      </c>
      <c r="B319" s="286">
        <v>45064</v>
      </c>
      <c r="C319" s="127" t="s">
        <v>154</v>
      </c>
      <c r="D319" s="116"/>
      <c r="E319" s="117"/>
      <c r="F319" s="116"/>
      <c r="G319" s="118"/>
      <c r="H319" s="118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W319" s="125"/>
      <c r="X319" s="125"/>
      <c r="Y319" s="125"/>
      <c r="Z319" s="125"/>
    </row>
    <row r="320" spans="1:29" s="25" customFormat="1" ht="25.1" customHeight="1" x14ac:dyDescent="0.4">
      <c r="A320" s="246">
        <f t="shared" si="25"/>
        <v>45065</v>
      </c>
      <c r="B320" s="247">
        <v>45065</v>
      </c>
      <c r="C320" s="248" t="s">
        <v>275</v>
      </c>
      <c r="D320" s="249"/>
      <c r="E320" s="119"/>
      <c r="F320" s="123"/>
      <c r="G320" s="150"/>
      <c r="H320" s="150"/>
      <c r="I320" s="250"/>
      <c r="J320" s="119"/>
      <c r="K320" s="119"/>
      <c r="L320" s="119"/>
      <c r="M320" s="117"/>
      <c r="N320" s="119"/>
      <c r="O320" s="119"/>
      <c r="P320" s="119"/>
      <c r="Q320" s="119"/>
      <c r="R320" s="119"/>
      <c r="S320" s="119"/>
      <c r="T320" s="119"/>
      <c r="U320" s="119"/>
      <c r="W320" s="125"/>
      <c r="X320" s="125"/>
      <c r="Y320" s="125"/>
      <c r="Z320" s="125"/>
    </row>
    <row r="321" spans="1:26" s="25" customFormat="1" ht="25.1" customHeight="1" x14ac:dyDescent="0.4">
      <c r="A321" s="114">
        <f t="shared" si="25"/>
        <v>45066</v>
      </c>
      <c r="B321" s="115">
        <v>45066</v>
      </c>
      <c r="C321" s="122" t="s">
        <v>154</v>
      </c>
      <c r="D321" s="123"/>
      <c r="E321" s="163"/>
      <c r="F321" s="123"/>
      <c r="G321" s="150"/>
      <c r="H321" s="150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W321" s="125"/>
      <c r="X321" s="125"/>
      <c r="Y321" s="125"/>
      <c r="Z321" s="125"/>
    </row>
    <row r="322" spans="1:26" s="25" customFormat="1" ht="25.1" customHeight="1" x14ac:dyDescent="0.4">
      <c r="A322" s="285">
        <f t="shared" si="25"/>
        <v>45067</v>
      </c>
      <c r="B322" s="286">
        <v>45067</v>
      </c>
      <c r="C322" s="116" t="s">
        <v>154</v>
      </c>
      <c r="D322" s="145"/>
      <c r="E322" s="129"/>
      <c r="F322" s="116"/>
      <c r="G322" s="118"/>
      <c r="H322" s="118"/>
      <c r="I322" s="117"/>
      <c r="J322" s="117"/>
      <c r="K322" s="117"/>
      <c r="L322" s="117"/>
      <c r="M322" s="117"/>
      <c r="N322" s="119"/>
      <c r="O322" s="119"/>
      <c r="P322" s="119"/>
      <c r="Q322" s="119"/>
      <c r="R322" s="119"/>
      <c r="S322" s="119"/>
      <c r="T322" s="119"/>
      <c r="U322" s="119"/>
      <c r="W322" s="125"/>
      <c r="X322" s="125"/>
      <c r="Y322" s="125"/>
      <c r="Z322" s="125"/>
    </row>
    <row r="323" spans="1:26" s="25" customFormat="1" ht="25.1" customHeight="1" x14ac:dyDescent="0.4">
      <c r="A323" s="215">
        <f t="shared" si="25"/>
        <v>45068</v>
      </c>
      <c r="B323" s="216">
        <v>45068</v>
      </c>
      <c r="C323" s="123" t="s">
        <v>9</v>
      </c>
      <c r="D323" s="197" t="s">
        <v>312</v>
      </c>
      <c r="E323" s="194" t="s">
        <v>165</v>
      </c>
      <c r="F323" s="123" t="s">
        <v>31</v>
      </c>
      <c r="G323" s="150">
        <v>0.79166666666666663</v>
      </c>
      <c r="H323" s="150">
        <v>0.875</v>
      </c>
      <c r="I323" s="119"/>
      <c r="J323" s="119"/>
      <c r="K323" s="119"/>
      <c r="L323" s="119"/>
      <c r="M323" s="222"/>
      <c r="N323" s="119"/>
      <c r="O323" s="119"/>
      <c r="P323" s="119"/>
      <c r="Q323" s="119"/>
      <c r="R323" s="119"/>
      <c r="S323" s="119"/>
      <c r="T323" s="119"/>
      <c r="U323" s="119"/>
      <c r="W323" s="125"/>
      <c r="X323" s="125"/>
      <c r="Y323" s="125"/>
      <c r="Z323" s="125"/>
    </row>
    <row r="324" spans="1:26" s="25" customFormat="1" ht="25.1" customHeight="1" x14ac:dyDescent="0.4">
      <c r="A324" s="255">
        <f t="shared" si="25"/>
        <v>45069</v>
      </c>
      <c r="B324" s="256">
        <v>45069</v>
      </c>
      <c r="C324" s="116"/>
      <c r="D324" s="145"/>
      <c r="E324" s="129"/>
      <c r="F324" s="116"/>
      <c r="G324" s="118"/>
      <c r="H324" s="118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W324" s="125"/>
      <c r="X324" s="125"/>
      <c r="Y324" s="125"/>
      <c r="Z324" s="125"/>
    </row>
    <row r="325" spans="1:26" s="25" customFormat="1" ht="25.1" customHeight="1" x14ac:dyDescent="0.4">
      <c r="A325" s="246">
        <f t="shared" si="25"/>
        <v>45069</v>
      </c>
      <c r="B325" s="247">
        <v>45069</v>
      </c>
      <c r="C325" s="248" t="s">
        <v>329</v>
      </c>
      <c r="D325" s="249"/>
      <c r="E325" s="194"/>
      <c r="F325" s="123"/>
      <c r="G325" s="167"/>
      <c r="H325" s="150"/>
      <c r="I325" s="250"/>
      <c r="J325" s="119"/>
      <c r="K325" s="119"/>
      <c r="L325" s="119"/>
      <c r="M325" s="117"/>
      <c r="N325" s="119"/>
      <c r="O325" s="119"/>
      <c r="P325" s="119"/>
      <c r="Q325" s="119"/>
      <c r="R325" s="119"/>
      <c r="S325" s="119"/>
      <c r="T325" s="119"/>
      <c r="U325" s="119"/>
      <c r="W325" s="125"/>
      <c r="X325" s="125"/>
      <c r="Y325" s="125"/>
      <c r="Z325" s="125"/>
    </row>
    <row r="326" spans="1:26" s="25" customFormat="1" ht="25.1" customHeight="1" x14ac:dyDescent="0.4">
      <c r="A326" s="229">
        <f>+B324</f>
        <v>45069</v>
      </c>
      <c r="B326" s="230">
        <v>45070</v>
      </c>
      <c r="C326" s="231" t="s">
        <v>189</v>
      </c>
      <c r="D326" s="232"/>
      <c r="E326" s="194"/>
      <c r="F326" s="123"/>
      <c r="G326" s="150"/>
      <c r="H326" s="150"/>
      <c r="I326" s="190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W326" s="125"/>
      <c r="X326" s="125"/>
      <c r="Y326" s="125"/>
      <c r="Z326" s="125"/>
    </row>
    <row r="327" spans="1:26" s="25" customFormat="1" ht="25.1" customHeight="1" x14ac:dyDescent="0.4">
      <c r="A327" s="255">
        <f t="shared" ref="A327:A343" si="26">+B327</f>
        <v>45071</v>
      </c>
      <c r="B327" s="256">
        <v>45071</v>
      </c>
      <c r="C327" s="127"/>
      <c r="D327" s="116"/>
      <c r="E327" s="155"/>
      <c r="F327" s="116"/>
      <c r="G327" s="257"/>
      <c r="H327" s="118"/>
      <c r="I327" s="117"/>
      <c r="J327" s="117"/>
      <c r="K327" s="117"/>
      <c r="L327" s="117"/>
      <c r="M327" s="211"/>
      <c r="N327" s="211"/>
      <c r="O327" s="211"/>
      <c r="P327" s="211"/>
      <c r="Q327" s="211"/>
      <c r="R327" s="117"/>
      <c r="S327" s="117"/>
      <c r="T327" s="117"/>
      <c r="U327" s="117"/>
      <c r="W327" s="126"/>
      <c r="X327" s="126"/>
      <c r="Y327" s="126"/>
      <c r="Z327" s="125"/>
    </row>
    <row r="328" spans="1:26" s="25" customFormat="1" ht="25.1" customHeight="1" x14ac:dyDescent="0.4">
      <c r="A328" s="238">
        <f t="shared" si="26"/>
        <v>45072</v>
      </c>
      <c r="B328" s="239">
        <v>45072</v>
      </c>
      <c r="C328" s="236" t="s">
        <v>209</v>
      </c>
      <c r="D328" s="237"/>
      <c r="E328" s="163"/>
      <c r="F328" s="123"/>
      <c r="G328" s="179"/>
      <c r="H328" s="150"/>
      <c r="I328" s="243"/>
      <c r="J328" s="119"/>
      <c r="K328" s="119"/>
      <c r="L328" s="209"/>
      <c r="M328" s="209"/>
      <c r="N328" s="209"/>
      <c r="O328" s="209"/>
      <c r="P328" s="209"/>
      <c r="Q328" s="211"/>
      <c r="R328" s="119"/>
      <c r="S328" s="119"/>
      <c r="T328" s="119"/>
      <c r="U328" s="119"/>
      <c r="W328" s="126"/>
      <c r="X328" s="126"/>
      <c r="Y328" s="126"/>
      <c r="Z328" s="125"/>
    </row>
    <row r="329" spans="1:26" s="25" customFormat="1" ht="25.1" customHeight="1" x14ac:dyDescent="0.4">
      <c r="A329" s="114">
        <f t="shared" si="26"/>
        <v>45073</v>
      </c>
      <c r="B329" s="115">
        <v>45073</v>
      </c>
      <c r="C329" s="206" t="s">
        <v>241</v>
      </c>
      <c r="D329" s="207"/>
      <c r="E329" s="208" t="s">
        <v>52</v>
      </c>
      <c r="F329" s="207" t="s">
        <v>53</v>
      </c>
      <c r="G329" s="288"/>
      <c r="H329" s="212"/>
      <c r="I329" s="211"/>
      <c r="J329" s="211"/>
      <c r="K329" s="211"/>
      <c r="L329" s="211"/>
      <c r="M329" s="117"/>
      <c r="N329" s="117"/>
      <c r="O329" s="117"/>
      <c r="P329" s="117"/>
      <c r="Q329" s="211"/>
      <c r="R329" s="146"/>
      <c r="S329" s="117"/>
      <c r="T329" s="117"/>
      <c r="U329" s="119"/>
      <c r="W329" s="126"/>
      <c r="X329" s="126"/>
      <c r="Y329" s="126"/>
      <c r="Z329" s="125"/>
    </row>
    <row r="330" spans="1:26" s="25" customFormat="1" ht="25.1" customHeight="1" x14ac:dyDescent="0.4">
      <c r="A330" s="114">
        <f t="shared" si="26"/>
        <v>45073</v>
      </c>
      <c r="B330" s="115">
        <v>45073</v>
      </c>
      <c r="C330" s="206" t="s">
        <v>176</v>
      </c>
      <c r="D330" s="207"/>
      <c r="E330" s="211" t="s">
        <v>174</v>
      </c>
      <c r="F330" s="207" t="s">
        <v>278</v>
      </c>
      <c r="G330" s="218"/>
      <c r="H330" s="210"/>
      <c r="I330" s="211"/>
      <c r="J330" s="209"/>
      <c r="K330" s="209"/>
      <c r="L330" s="209"/>
      <c r="M330" s="119"/>
      <c r="N330" s="119"/>
      <c r="O330" s="119"/>
      <c r="P330" s="119"/>
      <c r="Q330" s="228"/>
      <c r="R330" s="119"/>
      <c r="S330" s="119"/>
      <c r="T330" s="119"/>
      <c r="U330" s="119"/>
      <c r="W330" s="126"/>
      <c r="X330" s="126"/>
      <c r="Y330" s="126"/>
      <c r="Z330" s="125"/>
    </row>
    <row r="331" spans="1:26" s="158" customFormat="1" ht="25.1" customHeight="1" x14ac:dyDescent="0.4">
      <c r="A331" s="160">
        <f t="shared" si="26"/>
        <v>45074</v>
      </c>
      <c r="B331" s="161">
        <v>45074</v>
      </c>
      <c r="C331" s="206" t="s">
        <v>241</v>
      </c>
      <c r="D331" s="207"/>
      <c r="E331" s="208" t="s">
        <v>54</v>
      </c>
      <c r="F331" s="207" t="s">
        <v>53</v>
      </c>
      <c r="G331" s="211"/>
      <c r="H331" s="212"/>
      <c r="I331" s="211"/>
      <c r="J331" s="211"/>
      <c r="K331" s="211"/>
      <c r="L331" s="211"/>
      <c r="M331" s="117"/>
      <c r="N331" s="117"/>
      <c r="O331" s="117"/>
      <c r="P331" s="117"/>
      <c r="Q331" s="211"/>
      <c r="R331" s="146"/>
      <c r="S331" s="119"/>
      <c r="T331" s="117"/>
      <c r="U331" s="119"/>
      <c r="W331" s="125"/>
      <c r="X331" s="125"/>
      <c r="Y331" s="125"/>
      <c r="Z331" s="125"/>
    </row>
    <row r="332" spans="1:26" s="158" customFormat="1" ht="25.1" customHeight="1" x14ac:dyDescent="0.4">
      <c r="A332" s="160">
        <f t="shared" si="26"/>
        <v>45074</v>
      </c>
      <c r="B332" s="161">
        <v>45074</v>
      </c>
      <c r="C332" s="206" t="s">
        <v>176</v>
      </c>
      <c r="D332" s="207"/>
      <c r="E332" s="211" t="s">
        <v>175</v>
      </c>
      <c r="F332" s="207" t="s">
        <v>278</v>
      </c>
      <c r="G332" s="209"/>
      <c r="H332" s="210"/>
      <c r="I332" s="211"/>
      <c r="J332" s="209"/>
      <c r="K332" s="209"/>
      <c r="L332" s="209"/>
      <c r="M332" s="119"/>
      <c r="N332" s="119"/>
      <c r="O332" s="119"/>
      <c r="P332" s="117"/>
      <c r="Q332" s="228"/>
      <c r="R332" s="119"/>
      <c r="S332" s="119"/>
      <c r="T332" s="117"/>
      <c r="U332" s="119"/>
      <c r="W332" s="125"/>
      <c r="X332" s="125"/>
      <c r="Y332" s="125"/>
      <c r="Z332" s="125"/>
    </row>
    <row r="333" spans="1:26" s="158" customFormat="1" ht="25.1" customHeight="1" x14ac:dyDescent="0.4">
      <c r="A333" s="160">
        <f t="shared" si="26"/>
        <v>45075</v>
      </c>
      <c r="B333" s="161">
        <v>45075</v>
      </c>
      <c r="C333" s="123"/>
      <c r="D333" s="123"/>
      <c r="E333" s="194"/>
      <c r="F333" s="123"/>
      <c r="G333" s="167"/>
      <c r="H333" s="150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7"/>
      <c r="U333" s="119"/>
      <c r="W333" s="125"/>
      <c r="X333" s="125"/>
      <c r="Y333" s="125"/>
      <c r="Z333" s="125"/>
    </row>
    <row r="334" spans="1:26" s="158" customFormat="1" ht="25.1" customHeight="1" x14ac:dyDescent="0.4">
      <c r="A334" s="255">
        <f t="shared" si="26"/>
        <v>45076</v>
      </c>
      <c r="B334" s="256">
        <v>45076</v>
      </c>
      <c r="C334" s="116"/>
      <c r="D334" s="240"/>
      <c r="E334" s="117"/>
      <c r="F334" s="116"/>
      <c r="G334" s="118"/>
      <c r="H334" s="118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W334" s="125"/>
      <c r="X334" s="125"/>
      <c r="Y334" s="125"/>
      <c r="Z334" s="125"/>
    </row>
    <row r="335" spans="1:26" s="158" customFormat="1" ht="25.1" customHeight="1" x14ac:dyDescent="0.4">
      <c r="A335" s="215">
        <f t="shared" si="26"/>
        <v>45077</v>
      </c>
      <c r="B335" s="216">
        <v>45077</v>
      </c>
      <c r="C335" s="116" t="s">
        <v>67</v>
      </c>
      <c r="D335" s="123"/>
      <c r="E335" s="194"/>
      <c r="F335" s="116" t="s">
        <v>38</v>
      </c>
      <c r="G335" s="118">
        <v>0.75</v>
      </c>
      <c r="H335" s="150"/>
      <c r="I335" s="117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90"/>
      <c r="U335" s="119"/>
      <c r="W335" s="125"/>
      <c r="X335" s="125"/>
      <c r="Y335" s="125"/>
      <c r="Z335" s="125"/>
    </row>
    <row r="336" spans="1:26" s="144" customFormat="1" ht="25.1" customHeight="1" x14ac:dyDescent="0.4">
      <c r="A336" s="114">
        <f t="shared" si="26"/>
        <v>45078</v>
      </c>
      <c r="B336" s="115">
        <v>45078</v>
      </c>
      <c r="C336" s="201"/>
      <c r="D336" s="123"/>
      <c r="E336" s="194"/>
      <c r="F336" s="123"/>
      <c r="G336" s="167"/>
      <c r="H336" s="150"/>
      <c r="I336" s="119"/>
      <c r="J336" s="119"/>
      <c r="K336" s="119"/>
      <c r="L336" s="119"/>
      <c r="M336" s="209"/>
      <c r="N336" s="209"/>
      <c r="O336" s="209"/>
      <c r="P336" s="209"/>
      <c r="Q336" s="209"/>
      <c r="R336" s="119"/>
      <c r="S336" s="119"/>
      <c r="T336" s="119"/>
      <c r="U336" s="119"/>
      <c r="V336" s="132"/>
      <c r="W336" s="126"/>
      <c r="X336" s="126"/>
      <c r="Y336" s="126"/>
      <c r="Z336" s="126"/>
    </row>
    <row r="337" spans="1:29" s="158" customFormat="1" ht="25.1" customHeight="1" x14ac:dyDescent="0.4">
      <c r="A337" s="114">
        <f t="shared" si="26"/>
        <v>45079</v>
      </c>
      <c r="B337" s="115">
        <v>45079</v>
      </c>
      <c r="C337" s="206"/>
      <c r="D337" s="207"/>
      <c r="E337" s="208"/>
      <c r="F337" s="207"/>
      <c r="G337" s="178"/>
      <c r="H337" s="118"/>
      <c r="I337" s="117"/>
      <c r="J337" s="117"/>
      <c r="K337" s="119"/>
      <c r="L337" s="119"/>
      <c r="M337" s="209"/>
      <c r="N337" s="209"/>
      <c r="O337" s="209"/>
      <c r="P337" s="209"/>
      <c r="Q337" s="209"/>
      <c r="R337" s="119"/>
      <c r="S337" s="119"/>
      <c r="T337" s="119"/>
      <c r="U337" s="119"/>
      <c r="W337" s="125"/>
      <c r="X337" s="125"/>
      <c r="Y337" s="125"/>
      <c r="Z337" s="125"/>
    </row>
    <row r="338" spans="1:29" s="158" customFormat="1" ht="25.1" customHeight="1" x14ac:dyDescent="0.4">
      <c r="A338" s="114">
        <f t="shared" si="26"/>
        <v>45080</v>
      </c>
      <c r="B338" s="115">
        <v>45080</v>
      </c>
      <c r="C338" s="206" t="s">
        <v>177</v>
      </c>
      <c r="D338" s="207"/>
      <c r="E338" s="208" t="s">
        <v>52</v>
      </c>
      <c r="F338" s="207" t="s">
        <v>31</v>
      </c>
      <c r="G338" s="167"/>
      <c r="H338" s="150"/>
      <c r="I338" s="117"/>
      <c r="J338" s="143"/>
      <c r="K338" s="209"/>
      <c r="L338" s="209"/>
      <c r="M338" s="209"/>
      <c r="N338" s="209"/>
      <c r="O338" s="209"/>
      <c r="P338" s="209"/>
      <c r="Q338" s="209"/>
      <c r="R338" s="119"/>
      <c r="S338" s="119"/>
      <c r="T338" s="119"/>
      <c r="U338" s="119"/>
      <c r="W338" s="125"/>
      <c r="X338" s="125"/>
      <c r="Y338" s="125"/>
      <c r="Z338" s="125"/>
    </row>
    <row r="339" spans="1:29" s="158" customFormat="1" ht="25.1" customHeight="1" x14ac:dyDescent="0.4">
      <c r="A339" s="285">
        <f t="shared" si="26"/>
        <v>45081</v>
      </c>
      <c r="B339" s="286">
        <v>45081</v>
      </c>
      <c r="C339" s="206" t="s">
        <v>177</v>
      </c>
      <c r="D339" s="207"/>
      <c r="E339" s="208" t="s">
        <v>54</v>
      </c>
      <c r="F339" s="207" t="s">
        <v>31</v>
      </c>
      <c r="G339" s="167"/>
      <c r="H339" s="150"/>
      <c r="I339" s="117"/>
      <c r="J339" s="143"/>
      <c r="K339" s="209"/>
      <c r="L339" s="209"/>
      <c r="M339" s="119"/>
      <c r="N339" s="119"/>
      <c r="O339" s="119"/>
      <c r="P339" s="119"/>
      <c r="Q339" s="119"/>
      <c r="R339" s="119"/>
      <c r="S339" s="119"/>
      <c r="T339" s="119"/>
      <c r="U339" s="119"/>
      <c r="W339" s="125"/>
      <c r="X339" s="125"/>
      <c r="Y339" s="125"/>
      <c r="Z339" s="125"/>
    </row>
    <row r="340" spans="1:29" s="158" customFormat="1" ht="25.1" customHeight="1" x14ac:dyDescent="0.4">
      <c r="A340" s="215">
        <f t="shared" si="26"/>
        <v>45082</v>
      </c>
      <c r="B340" s="216">
        <v>45082</v>
      </c>
      <c r="C340" s="116" t="s">
        <v>46</v>
      </c>
      <c r="D340" s="145" t="s">
        <v>127</v>
      </c>
      <c r="E340" s="129" t="s">
        <v>140</v>
      </c>
      <c r="F340" s="116" t="s">
        <v>31</v>
      </c>
      <c r="G340" s="178"/>
      <c r="H340" s="118">
        <v>0.8125</v>
      </c>
      <c r="I340" s="117"/>
      <c r="J340" s="143"/>
      <c r="K340" s="209"/>
      <c r="L340" s="209"/>
      <c r="M340" s="119"/>
      <c r="N340" s="119"/>
      <c r="O340" s="119"/>
      <c r="P340" s="117"/>
      <c r="Q340" s="119"/>
      <c r="R340" s="119"/>
      <c r="S340" s="119"/>
      <c r="T340" s="119"/>
      <c r="U340" s="119"/>
      <c r="W340" s="125"/>
      <c r="X340" s="125"/>
      <c r="Y340" s="125"/>
      <c r="Z340" s="125"/>
    </row>
    <row r="341" spans="1:29" s="158" customFormat="1" ht="25.1" customHeight="1" x14ac:dyDescent="0.4">
      <c r="A341" s="215">
        <f t="shared" si="26"/>
        <v>45082</v>
      </c>
      <c r="B341" s="216">
        <f>+B340</f>
        <v>45082</v>
      </c>
      <c r="C341" s="116" t="s">
        <v>46</v>
      </c>
      <c r="D341" s="145" t="s">
        <v>47</v>
      </c>
      <c r="E341" s="129" t="s">
        <v>140</v>
      </c>
      <c r="F341" s="116" t="s">
        <v>38</v>
      </c>
      <c r="G341" s="178">
        <v>0.79166666666666663</v>
      </c>
      <c r="H341" s="118"/>
      <c r="I341" s="117"/>
      <c r="J341" s="143"/>
      <c r="K341" s="209"/>
      <c r="L341" s="209"/>
      <c r="M341" s="119"/>
      <c r="N341" s="119"/>
      <c r="O341" s="119"/>
      <c r="P341" s="117"/>
      <c r="Q341" s="119"/>
      <c r="R341" s="119"/>
      <c r="S341" s="119"/>
      <c r="T341" s="119"/>
      <c r="U341" s="119"/>
      <c r="W341" s="125"/>
      <c r="X341" s="125"/>
      <c r="Y341" s="125"/>
      <c r="Z341" s="125"/>
    </row>
    <row r="342" spans="1:29" s="25" customFormat="1" ht="25.1" customHeight="1" x14ac:dyDescent="0.4">
      <c r="A342" s="255">
        <f t="shared" si="26"/>
        <v>45083</v>
      </c>
      <c r="B342" s="256">
        <v>45083</v>
      </c>
      <c r="C342" s="116"/>
      <c r="D342" s="145"/>
      <c r="E342" s="129"/>
      <c r="F342" s="116"/>
      <c r="G342" s="178"/>
      <c r="H342" s="118"/>
      <c r="I342" s="117"/>
      <c r="J342" s="117"/>
      <c r="K342" s="119"/>
      <c r="L342" s="119"/>
      <c r="M342" s="119"/>
      <c r="N342" s="119"/>
      <c r="O342" s="119"/>
      <c r="P342" s="117"/>
      <c r="Q342" s="119"/>
      <c r="R342" s="119"/>
      <c r="S342" s="119"/>
      <c r="T342" s="119"/>
      <c r="U342" s="119"/>
      <c r="W342" s="125"/>
      <c r="X342" s="125"/>
      <c r="Y342" s="125"/>
      <c r="Z342" s="141"/>
      <c r="AA342" s="142"/>
      <c r="AB342" s="138"/>
      <c r="AC342" s="139"/>
    </row>
    <row r="343" spans="1:29" s="25" customFormat="1" ht="25.1" customHeight="1" x14ac:dyDescent="0.4">
      <c r="A343" s="114">
        <f t="shared" si="26"/>
        <v>45084</v>
      </c>
      <c r="B343" s="115">
        <v>45084</v>
      </c>
      <c r="C343" s="145" t="s">
        <v>178</v>
      </c>
      <c r="D343" s="116"/>
      <c r="E343" s="117">
        <v>1</v>
      </c>
      <c r="F343" s="116" t="s">
        <v>38</v>
      </c>
      <c r="G343" s="167">
        <v>0.70833333333333337</v>
      </c>
      <c r="H343" s="150">
        <v>0.83333333333333337</v>
      </c>
      <c r="I343" s="117"/>
      <c r="J343" s="119"/>
      <c r="K343" s="119"/>
      <c r="L343" s="119"/>
      <c r="M343" s="119"/>
      <c r="N343" s="119"/>
      <c r="O343" s="119"/>
      <c r="P343" s="149"/>
      <c r="Q343" s="119"/>
      <c r="R343" s="119"/>
      <c r="S343" s="119"/>
      <c r="T343" s="119"/>
      <c r="U343" s="119"/>
      <c r="W343" s="125"/>
      <c r="X343" s="125"/>
      <c r="Y343" s="125"/>
      <c r="Z343" s="141"/>
      <c r="AA343" s="142"/>
      <c r="AB343" s="138"/>
      <c r="AC343" s="139"/>
    </row>
    <row r="344" spans="1:29" s="144" customFormat="1" ht="25.1" customHeight="1" x14ac:dyDescent="0.4">
      <c r="A344" s="285">
        <f>+B344</f>
        <v>45085</v>
      </c>
      <c r="B344" s="286">
        <v>45085</v>
      </c>
      <c r="C344" s="145" t="s">
        <v>178</v>
      </c>
      <c r="D344" s="116"/>
      <c r="E344" s="117">
        <v>1</v>
      </c>
      <c r="F344" s="116" t="s">
        <v>31</v>
      </c>
      <c r="G344" s="167">
        <v>0.41666666666666669</v>
      </c>
      <c r="H344" s="150">
        <v>0.5625</v>
      </c>
      <c r="I344" s="117"/>
      <c r="J344" s="119"/>
      <c r="K344" s="119"/>
      <c r="L344" s="119"/>
      <c r="M344" s="119"/>
      <c r="N344" s="119"/>
      <c r="O344" s="119"/>
      <c r="P344" s="149"/>
      <c r="Q344" s="119"/>
      <c r="R344" s="119"/>
      <c r="S344" s="119"/>
      <c r="T344" s="119"/>
      <c r="U344" s="119"/>
      <c r="V344" s="132"/>
      <c r="W344" s="125"/>
      <c r="X344" s="125"/>
      <c r="Y344" s="125"/>
      <c r="Z344" s="126"/>
    </row>
    <row r="345" spans="1:29" s="25" customFormat="1" ht="25.1" customHeight="1" x14ac:dyDescent="0.4">
      <c r="A345" s="246">
        <f>+B345</f>
        <v>45086</v>
      </c>
      <c r="B345" s="247">
        <v>45086</v>
      </c>
      <c r="C345" s="248" t="s">
        <v>210</v>
      </c>
      <c r="D345" s="249"/>
      <c r="E345" s="163"/>
      <c r="F345" s="123"/>
      <c r="G345" s="150"/>
      <c r="H345" s="150"/>
      <c r="I345" s="250"/>
      <c r="J345" s="119"/>
      <c r="K345" s="119"/>
      <c r="L345" s="119"/>
      <c r="M345" s="119"/>
      <c r="N345" s="119"/>
      <c r="O345" s="119"/>
      <c r="P345" s="117"/>
      <c r="Q345" s="119"/>
      <c r="R345" s="119"/>
      <c r="S345" s="119"/>
      <c r="T345" s="119"/>
      <c r="U345" s="119"/>
      <c r="W345" s="125"/>
      <c r="X345" s="125"/>
      <c r="Y345" s="125"/>
      <c r="Z345" s="125"/>
    </row>
    <row r="346" spans="1:29" s="25" customFormat="1" ht="25.1" customHeight="1" x14ac:dyDescent="0.4">
      <c r="A346" s="114">
        <f>+B346</f>
        <v>45087</v>
      </c>
      <c r="B346" s="115">
        <v>45087</v>
      </c>
      <c r="C346" s="145"/>
      <c r="D346" s="116"/>
      <c r="E346" s="117"/>
      <c r="F346" s="116"/>
      <c r="G346" s="178"/>
      <c r="H346" s="118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9"/>
      <c r="T346" s="119"/>
      <c r="U346" s="119"/>
      <c r="W346" s="125"/>
      <c r="X346" s="125"/>
      <c r="Y346" s="125"/>
      <c r="Z346" s="125"/>
    </row>
    <row r="347" spans="1:29" s="25" customFormat="1" ht="25.1" customHeight="1" x14ac:dyDescent="0.4">
      <c r="A347" s="285">
        <f t="shared" ref="A347:A369" si="27">+B347</f>
        <v>45088</v>
      </c>
      <c r="B347" s="286">
        <v>45088</v>
      </c>
      <c r="C347" s="145" t="s">
        <v>178</v>
      </c>
      <c r="D347" s="116"/>
      <c r="E347" s="117">
        <v>2</v>
      </c>
      <c r="F347" s="116" t="s">
        <v>31</v>
      </c>
      <c r="G347" s="167">
        <v>0.41666666666666669</v>
      </c>
      <c r="H347" s="150">
        <v>0.5625</v>
      </c>
      <c r="I347" s="117"/>
      <c r="J347" s="119"/>
      <c r="K347" s="119"/>
      <c r="L347" s="119"/>
      <c r="M347" s="119"/>
      <c r="N347" s="119"/>
      <c r="O347" s="119"/>
      <c r="P347" s="149"/>
      <c r="Q347" s="119"/>
      <c r="R347" s="119"/>
      <c r="S347" s="119"/>
      <c r="T347" s="119"/>
      <c r="U347" s="119"/>
      <c r="W347" s="125"/>
      <c r="X347" s="125"/>
      <c r="Y347" s="125"/>
      <c r="Z347" s="125"/>
    </row>
    <row r="348" spans="1:29" s="25" customFormat="1" ht="25.1" customHeight="1" x14ac:dyDescent="0.4">
      <c r="A348" s="215">
        <f t="shared" si="27"/>
        <v>45089</v>
      </c>
      <c r="B348" s="216">
        <v>45089</v>
      </c>
      <c r="C348" s="116" t="s">
        <v>46</v>
      </c>
      <c r="D348" s="145" t="s">
        <v>62</v>
      </c>
      <c r="E348" s="129" t="s">
        <v>141</v>
      </c>
      <c r="F348" s="116" t="s">
        <v>31</v>
      </c>
      <c r="G348" s="178"/>
      <c r="H348" s="118">
        <v>0.8125</v>
      </c>
      <c r="I348" s="117"/>
      <c r="J348" s="143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W348" s="125"/>
      <c r="X348" s="125"/>
      <c r="Y348" s="125"/>
      <c r="Z348" s="125"/>
    </row>
    <row r="349" spans="1:29" s="25" customFormat="1" ht="25.1" customHeight="1" x14ac:dyDescent="0.4">
      <c r="A349" s="215">
        <f t="shared" si="27"/>
        <v>45089</v>
      </c>
      <c r="B349" s="216">
        <f>+B348</f>
        <v>45089</v>
      </c>
      <c r="C349" s="116" t="s">
        <v>46</v>
      </c>
      <c r="D349" s="145" t="s">
        <v>27</v>
      </c>
      <c r="E349" s="129" t="s">
        <v>141</v>
      </c>
      <c r="F349" s="116" t="s">
        <v>38</v>
      </c>
      <c r="G349" s="178">
        <v>0.79166666666666663</v>
      </c>
      <c r="H349" s="118"/>
      <c r="I349" s="117"/>
      <c r="J349" s="143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W349" s="125"/>
      <c r="X349" s="125"/>
      <c r="Y349" s="125"/>
      <c r="Z349" s="125"/>
    </row>
    <row r="350" spans="1:29" s="158" customFormat="1" ht="25.1" customHeight="1" x14ac:dyDescent="0.4">
      <c r="A350" s="255">
        <f t="shared" si="27"/>
        <v>45090</v>
      </c>
      <c r="B350" s="256">
        <v>45090</v>
      </c>
      <c r="C350" s="116"/>
      <c r="D350" s="145"/>
      <c r="E350" s="129"/>
      <c r="F350" s="116"/>
      <c r="G350" s="178"/>
      <c r="H350" s="118"/>
      <c r="I350" s="117"/>
      <c r="J350" s="117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W350" s="125"/>
      <c r="X350" s="125"/>
      <c r="Y350" s="125"/>
      <c r="Z350" s="125"/>
    </row>
    <row r="351" spans="1:29" s="158" customFormat="1" ht="25.1" customHeight="1" x14ac:dyDescent="0.4">
      <c r="A351" s="215">
        <f t="shared" si="27"/>
        <v>45091</v>
      </c>
      <c r="B351" s="216">
        <v>45091</v>
      </c>
      <c r="C351" s="145" t="s">
        <v>178</v>
      </c>
      <c r="D351" s="116"/>
      <c r="E351" s="117">
        <v>2</v>
      </c>
      <c r="F351" s="116" t="s">
        <v>38</v>
      </c>
      <c r="G351" s="167">
        <v>0.70833333333333337</v>
      </c>
      <c r="H351" s="150">
        <v>0.83333333333333337</v>
      </c>
      <c r="I351" s="117"/>
      <c r="J351" s="119"/>
      <c r="K351" s="119"/>
      <c r="L351" s="119"/>
      <c r="M351" s="119"/>
      <c r="N351" s="119"/>
      <c r="O351" s="119"/>
      <c r="P351" s="149"/>
      <c r="Q351" s="119"/>
      <c r="R351" s="119"/>
      <c r="S351" s="119"/>
      <c r="T351" s="119"/>
      <c r="U351" s="119"/>
      <c r="W351" s="125"/>
      <c r="X351" s="125"/>
      <c r="Y351" s="125"/>
      <c r="Z351" s="125"/>
    </row>
    <row r="352" spans="1:29" s="144" customFormat="1" ht="25.1" customHeight="1" x14ac:dyDescent="0.4">
      <c r="A352" s="114">
        <f t="shared" si="27"/>
        <v>45092</v>
      </c>
      <c r="B352" s="115">
        <v>45092</v>
      </c>
      <c r="C352" s="127"/>
      <c r="D352" s="116"/>
      <c r="E352" s="155"/>
      <c r="F352" s="116"/>
      <c r="G352" s="178"/>
      <c r="H352" s="118"/>
      <c r="I352" s="117"/>
      <c r="J352" s="117"/>
      <c r="K352" s="117"/>
      <c r="L352" s="117"/>
      <c r="M352" s="117"/>
      <c r="N352" s="119"/>
      <c r="O352" s="119"/>
      <c r="P352" s="119"/>
      <c r="Q352" s="117"/>
      <c r="R352" s="119"/>
      <c r="S352" s="119"/>
      <c r="T352" s="119"/>
      <c r="U352" s="119"/>
      <c r="V352" s="132"/>
      <c r="W352" s="126"/>
      <c r="X352" s="126"/>
      <c r="Y352" s="126"/>
      <c r="Z352" s="126"/>
    </row>
    <row r="353" spans="1:26" s="144" customFormat="1" ht="25.1" customHeight="1" x14ac:dyDescent="0.4">
      <c r="A353" s="114">
        <f t="shared" si="27"/>
        <v>45093</v>
      </c>
      <c r="B353" s="115">
        <v>45093</v>
      </c>
      <c r="C353" s="127"/>
      <c r="D353" s="116"/>
      <c r="E353" s="155"/>
      <c r="F353" s="116"/>
      <c r="G353" s="117"/>
      <c r="H353" s="118"/>
      <c r="I353" s="117"/>
      <c r="J353" s="117"/>
      <c r="K353" s="117"/>
      <c r="L353" s="117"/>
      <c r="M353" s="117"/>
      <c r="N353" s="119"/>
      <c r="O353" s="119"/>
      <c r="P353" s="119"/>
      <c r="Q353" s="119"/>
      <c r="R353" s="119"/>
      <c r="S353" s="119"/>
      <c r="T353" s="119"/>
      <c r="U353" s="119"/>
      <c r="V353" s="132"/>
      <c r="W353" s="126"/>
      <c r="X353" s="126"/>
      <c r="Y353" s="126"/>
      <c r="Z353" s="126"/>
    </row>
    <row r="354" spans="1:26" s="158" customFormat="1" ht="25.1" customHeight="1" x14ac:dyDescent="0.4">
      <c r="A354" s="114">
        <f t="shared" si="27"/>
        <v>45094</v>
      </c>
      <c r="B354" s="115">
        <v>45094</v>
      </c>
      <c r="C354" s="127"/>
      <c r="D354" s="116"/>
      <c r="E354" s="155"/>
      <c r="F354" s="116"/>
      <c r="G354" s="117"/>
      <c r="H354" s="118"/>
      <c r="I354" s="117"/>
      <c r="J354" s="117"/>
      <c r="K354" s="117"/>
      <c r="L354" s="117"/>
      <c r="M354" s="117"/>
      <c r="N354" s="119"/>
      <c r="O354" s="119"/>
      <c r="P354" s="119"/>
      <c r="Q354" s="119"/>
      <c r="R354" s="119"/>
      <c r="S354" s="119"/>
      <c r="T354" s="119"/>
      <c r="U354" s="119"/>
      <c r="W354" s="126"/>
      <c r="X354" s="126"/>
      <c r="Y354" s="126"/>
      <c r="Z354" s="125"/>
    </row>
    <row r="355" spans="1:26" s="158" customFormat="1" ht="25.1" customHeight="1" x14ac:dyDescent="0.4">
      <c r="A355" s="160">
        <f t="shared" si="27"/>
        <v>45095</v>
      </c>
      <c r="B355" s="161">
        <v>45095</v>
      </c>
      <c r="C355" s="127"/>
      <c r="D355" s="116"/>
      <c r="E355" s="155"/>
      <c r="F355" s="116"/>
      <c r="G355" s="118"/>
      <c r="H355" s="118"/>
      <c r="I355" s="117"/>
      <c r="J355" s="117"/>
      <c r="K355" s="117"/>
      <c r="L355" s="117"/>
      <c r="M355" s="117"/>
      <c r="N355" s="119"/>
      <c r="O355" s="119"/>
      <c r="P355" s="119"/>
      <c r="Q355" s="119"/>
      <c r="R355" s="119"/>
      <c r="S355" s="119"/>
      <c r="T355" s="119"/>
      <c r="U355" s="119"/>
      <c r="W355" s="126"/>
      <c r="X355" s="121"/>
      <c r="Y355" s="126"/>
      <c r="Z355" s="125"/>
    </row>
    <row r="356" spans="1:26" s="158" customFormat="1" ht="25.1" customHeight="1" x14ac:dyDescent="0.4">
      <c r="A356" s="114">
        <f t="shared" si="27"/>
        <v>45096</v>
      </c>
      <c r="B356" s="115">
        <v>45096</v>
      </c>
      <c r="C356" s="123"/>
      <c r="D356" s="123"/>
      <c r="E356" s="119"/>
      <c r="F356" s="123"/>
      <c r="G356" s="167"/>
      <c r="H356" s="150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W356" s="126"/>
      <c r="X356" s="121"/>
      <c r="Y356" s="126"/>
      <c r="Z356" s="125"/>
    </row>
    <row r="357" spans="1:26" s="158" customFormat="1" ht="25.1" customHeight="1" x14ac:dyDescent="0.4">
      <c r="A357" s="114">
        <f t="shared" si="27"/>
        <v>45097</v>
      </c>
      <c r="B357" s="115">
        <v>45097</v>
      </c>
      <c r="C357" s="116"/>
      <c r="D357" s="145"/>
      <c r="E357" s="129"/>
      <c r="F357" s="116"/>
      <c r="G357" s="178"/>
      <c r="H357" s="118"/>
      <c r="I357" s="117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W357" s="126"/>
      <c r="X357" s="121"/>
      <c r="Y357" s="126"/>
      <c r="Z357" s="125"/>
    </row>
    <row r="358" spans="1:26" s="158" customFormat="1" ht="25.1" customHeight="1" x14ac:dyDescent="0.4">
      <c r="A358" s="114">
        <f t="shared" si="27"/>
        <v>45098</v>
      </c>
      <c r="B358" s="115">
        <v>45098</v>
      </c>
      <c r="C358" s="122"/>
      <c r="D358" s="164"/>
      <c r="E358" s="202"/>
      <c r="F358" s="123"/>
      <c r="G358" s="167"/>
      <c r="H358" s="150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W358" s="126"/>
      <c r="X358" s="121"/>
      <c r="Y358" s="126"/>
      <c r="Z358" s="125"/>
    </row>
    <row r="359" spans="1:26" s="158" customFormat="1" ht="25.1" customHeight="1" x14ac:dyDescent="0.4">
      <c r="A359" s="114">
        <f t="shared" si="27"/>
        <v>45099</v>
      </c>
      <c r="B359" s="115">
        <v>45099</v>
      </c>
      <c r="C359" s="203"/>
      <c r="D359" s="123"/>
      <c r="E359" s="194"/>
      <c r="F359" s="123"/>
      <c r="G359" s="119"/>
      <c r="H359" s="150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W359" s="177"/>
      <c r="X359" s="177"/>
      <c r="Y359" s="177"/>
      <c r="Z359" s="125"/>
    </row>
    <row r="360" spans="1:26" ht="25.1" customHeight="1" x14ac:dyDescent="0.9">
      <c r="A360" s="114">
        <f t="shared" si="27"/>
        <v>45100</v>
      </c>
      <c r="B360" s="115">
        <v>45100</v>
      </c>
      <c r="C360" s="206"/>
      <c r="D360" s="207"/>
      <c r="E360" s="208"/>
      <c r="F360" s="207"/>
      <c r="G360" s="212"/>
      <c r="H360" s="212"/>
      <c r="I360" s="211"/>
      <c r="J360" s="211"/>
      <c r="K360" s="211"/>
      <c r="L360" s="211"/>
      <c r="M360" s="117"/>
      <c r="N360" s="119"/>
      <c r="O360" s="119"/>
      <c r="P360" s="117"/>
      <c r="Q360" s="119"/>
      <c r="R360" s="119"/>
      <c r="S360" s="119"/>
      <c r="T360" s="119"/>
      <c r="U360" s="119"/>
    </row>
    <row r="361" spans="1:26" ht="25.1" customHeight="1" x14ac:dyDescent="0.9">
      <c r="A361" s="114">
        <f t="shared" si="27"/>
        <v>45101</v>
      </c>
      <c r="B361" s="115">
        <v>45101</v>
      </c>
      <c r="C361" s="206" t="s">
        <v>191</v>
      </c>
      <c r="D361" s="207"/>
      <c r="E361" s="208" t="s">
        <v>52</v>
      </c>
      <c r="F361" s="207"/>
      <c r="G361" s="212"/>
      <c r="H361" s="210"/>
      <c r="I361" s="211"/>
      <c r="J361" s="209"/>
      <c r="K361" s="209"/>
      <c r="L361" s="234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1:26" ht="25.1" customHeight="1" x14ac:dyDescent="0.9">
      <c r="A362" s="285">
        <f t="shared" si="27"/>
        <v>45102</v>
      </c>
      <c r="B362" s="286">
        <v>45102</v>
      </c>
      <c r="C362" s="206" t="s">
        <v>191</v>
      </c>
      <c r="D362" s="207"/>
      <c r="E362" s="208" t="s">
        <v>54</v>
      </c>
      <c r="F362" s="207"/>
      <c r="G362" s="212"/>
      <c r="H362" s="210"/>
      <c r="I362" s="211"/>
      <c r="J362" s="209"/>
      <c r="K362" s="209"/>
      <c r="L362" s="234"/>
      <c r="M362" s="119"/>
      <c r="N362" s="119"/>
      <c r="O362" s="119"/>
      <c r="P362" s="117"/>
      <c r="Q362" s="119"/>
      <c r="R362" s="119"/>
      <c r="S362" s="119"/>
      <c r="T362" s="119"/>
      <c r="U362" s="119"/>
    </row>
    <row r="363" spans="1:26" ht="25.1" customHeight="1" x14ac:dyDescent="0.9">
      <c r="A363" s="215">
        <f t="shared" si="27"/>
        <v>45103</v>
      </c>
      <c r="B363" s="216">
        <v>45103</v>
      </c>
      <c r="C363" s="127" t="s">
        <v>179</v>
      </c>
      <c r="D363" s="116"/>
      <c r="E363" s="155" t="s">
        <v>54</v>
      </c>
      <c r="F363" s="116" t="s">
        <v>38</v>
      </c>
      <c r="G363" s="118">
        <v>0.75</v>
      </c>
      <c r="H363" s="150"/>
      <c r="I363" s="117"/>
      <c r="J363" s="119"/>
      <c r="K363" s="119"/>
      <c r="L363" s="119"/>
      <c r="M363" s="119"/>
      <c r="N363" s="119"/>
      <c r="O363" s="119"/>
      <c r="P363" s="149"/>
      <c r="Q363" s="119"/>
      <c r="R363" s="119"/>
      <c r="S363" s="119"/>
      <c r="T363" s="119"/>
      <c r="U363" s="119"/>
    </row>
    <row r="364" spans="1:26" ht="25.1" customHeight="1" x14ac:dyDescent="0.9">
      <c r="A364" s="114">
        <f t="shared" si="27"/>
        <v>45104</v>
      </c>
      <c r="B364" s="115">
        <v>45104</v>
      </c>
      <c r="C364" s="116"/>
      <c r="D364" s="145"/>
      <c r="E364" s="129"/>
      <c r="F364" s="116"/>
      <c r="G364" s="178"/>
      <c r="H364" s="118"/>
      <c r="I364" s="117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1:26" ht="25.1" customHeight="1" x14ac:dyDescent="0.9">
      <c r="A365" s="114">
        <f t="shared" si="27"/>
        <v>45105</v>
      </c>
      <c r="B365" s="115">
        <v>45105</v>
      </c>
      <c r="C365" s="203"/>
      <c r="D365" s="123"/>
      <c r="E365" s="119"/>
      <c r="F365" s="123"/>
      <c r="G365" s="150"/>
      <c r="H365" s="150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1:26" ht="25.1" customHeight="1" x14ac:dyDescent="0.9">
      <c r="A366" s="114">
        <f t="shared" si="27"/>
        <v>45106</v>
      </c>
      <c r="B366" s="115">
        <v>45106</v>
      </c>
      <c r="C366" s="122"/>
      <c r="D366" s="123"/>
      <c r="E366" s="163"/>
      <c r="F366" s="123"/>
      <c r="G366" s="150"/>
      <c r="H366" s="150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7"/>
    </row>
    <row r="367" spans="1:26" ht="25.1" customHeight="1" x14ac:dyDescent="0.9">
      <c r="A367" s="114">
        <f t="shared" si="27"/>
        <v>45107</v>
      </c>
      <c r="B367" s="115">
        <v>45107</v>
      </c>
      <c r="C367" s="122"/>
      <c r="D367" s="123"/>
      <c r="E367" s="163"/>
      <c r="F367" s="123"/>
      <c r="G367" s="150"/>
      <c r="H367" s="150"/>
      <c r="I367" s="119"/>
      <c r="J367" s="119"/>
      <c r="K367" s="119"/>
      <c r="L367" s="119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1:26" ht="25.1" customHeight="1" x14ac:dyDescent="0.9">
      <c r="A368" s="114">
        <f t="shared" si="27"/>
        <v>45108</v>
      </c>
      <c r="B368" s="115">
        <v>45108</v>
      </c>
      <c r="C368" s="116"/>
      <c r="D368" s="145"/>
      <c r="E368" s="117"/>
      <c r="F368" s="116"/>
      <c r="G368" s="117"/>
      <c r="H368" s="118"/>
      <c r="I368" s="117"/>
      <c r="J368" s="119"/>
      <c r="K368" s="119"/>
      <c r="L368" s="119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1:26" ht="25.1" customHeight="1" x14ac:dyDescent="0.9">
      <c r="A369" s="160">
        <f t="shared" si="27"/>
        <v>45109</v>
      </c>
      <c r="B369" s="161">
        <v>45109</v>
      </c>
      <c r="C369" s="157"/>
      <c r="D369" s="116"/>
      <c r="E369" s="117"/>
      <c r="F369" s="116"/>
      <c r="G369" s="117"/>
      <c r="H369" s="118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1:26" x14ac:dyDescent="0.9">
      <c r="A370" s="182"/>
      <c r="B370" s="205"/>
      <c r="C370" s="181"/>
      <c r="D370" s="168"/>
      <c r="E370" s="169"/>
      <c r="F370" s="168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70"/>
    </row>
    <row r="371" spans="1:26" x14ac:dyDescent="0.9">
      <c r="A371" s="182"/>
      <c r="B371" s="282"/>
      <c r="C371" s="185"/>
      <c r="D371" s="171"/>
      <c r="E371" s="172"/>
      <c r="F371" s="171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3"/>
    </row>
    <row r="372" spans="1:26" x14ac:dyDescent="0.9">
      <c r="A372" s="182"/>
      <c r="B372" s="282"/>
      <c r="C372" s="185"/>
      <c r="D372" s="171"/>
      <c r="E372" s="172"/>
      <c r="F372" s="171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3"/>
    </row>
    <row r="373" spans="1:26" x14ac:dyDescent="0.9">
      <c r="A373" s="182"/>
      <c r="B373" s="183"/>
      <c r="C373" s="184"/>
      <c r="D373" s="171"/>
      <c r="E373" s="172"/>
      <c r="F373" s="171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3"/>
    </row>
    <row r="374" spans="1:26" x14ac:dyDescent="0.9">
      <c r="A374" s="180"/>
      <c r="B374" s="183"/>
      <c r="C374" s="171"/>
      <c r="D374" s="171"/>
      <c r="E374" s="172"/>
      <c r="F374" s="171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3"/>
    </row>
    <row r="375" spans="1:26" x14ac:dyDescent="0.9">
      <c r="A375" s="182"/>
      <c r="B375" s="186"/>
      <c r="C375" s="187"/>
      <c r="D375" s="174"/>
      <c r="E375" s="175"/>
      <c r="F375" s="174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6"/>
    </row>
    <row r="376" spans="1:26" x14ac:dyDescent="0.9">
      <c r="A376" s="182"/>
      <c r="B376" s="188"/>
      <c r="C376" s="184"/>
      <c r="D376" s="171"/>
      <c r="E376" s="172"/>
      <c r="F376" s="171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</row>
    <row r="377" spans="1:26" x14ac:dyDescent="0.9">
      <c r="A377" s="182"/>
      <c r="B377" s="188"/>
      <c r="C377" s="184"/>
      <c r="D377" s="171"/>
      <c r="E377" s="172"/>
      <c r="F377" s="171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</row>
    <row r="378" spans="1:26" s="158" customFormat="1" x14ac:dyDescent="0.4">
      <c r="A378" s="180"/>
      <c r="B378" s="188"/>
      <c r="C378" s="171"/>
      <c r="D378" s="171"/>
      <c r="E378" s="172"/>
      <c r="F378" s="171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W378" s="125"/>
      <c r="X378" s="125"/>
      <c r="Y378" s="125"/>
      <c r="Z378" s="125"/>
    </row>
    <row r="379" spans="1:26" s="158" customFormat="1" x14ac:dyDescent="0.4">
      <c r="A379" s="294"/>
      <c r="B379" s="295"/>
      <c r="C379" s="293" t="s">
        <v>322</v>
      </c>
      <c r="D379" s="171"/>
      <c r="E379" s="172"/>
      <c r="F379" s="171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W379" s="125"/>
      <c r="X379" s="125"/>
      <c r="Y379" s="125"/>
      <c r="Z379" s="125"/>
    </row>
    <row r="380" spans="1:26" s="158" customFormat="1" x14ac:dyDescent="0.4">
      <c r="A380" s="294"/>
      <c r="B380" s="296">
        <v>44804</v>
      </c>
      <c r="C380" s="297" t="s">
        <v>323</v>
      </c>
      <c r="D380" s="171"/>
      <c r="E380" s="172"/>
      <c r="F380" s="171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W380" s="125"/>
      <c r="X380" s="125"/>
      <c r="Y380" s="125"/>
      <c r="Z380" s="125"/>
    </row>
    <row r="381" spans="1:26" s="158" customFormat="1" x14ac:dyDescent="0.4">
      <c r="A381" s="294"/>
      <c r="B381" s="296">
        <v>44807</v>
      </c>
      <c r="C381" s="297" t="s">
        <v>324</v>
      </c>
      <c r="D381" s="171"/>
      <c r="E381" s="172"/>
      <c r="F381" s="171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W381" s="125"/>
      <c r="X381" s="125"/>
      <c r="Y381" s="125"/>
      <c r="Z381" s="125"/>
    </row>
    <row r="382" spans="1:26" s="158" customFormat="1" x14ac:dyDescent="0.4">
      <c r="A382" s="294"/>
      <c r="B382" s="295"/>
      <c r="C382" s="297" t="s">
        <v>325</v>
      </c>
      <c r="D382" s="171"/>
      <c r="E382" s="172"/>
      <c r="F382" s="171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W382" s="125"/>
      <c r="X382" s="125"/>
      <c r="Y382" s="125"/>
      <c r="Z382" s="125"/>
    </row>
    <row r="383" spans="1:26" s="158" customFormat="1" x14ac:dyDescent="0.4">
      <c r="A383" s="294"/>
      <c r="B383" s="295"/>
      <c r="C383" s="297" t="s">
        <v>326</v>
      </c>
      <c r="D383" s="171"/>
      <c r="E383" s="172"/>
      <c r="F383" s="171"/>
      <c r="G383" s="172"/>
      <c r="H383" s="172"/>
      <c r="I383" s="172"/>
      <c r="J383" s="172"/>
      <c r="K383" s="172"/>
      <c r="L383" s="172"/>
      <c r="M383" s="172"/>
      <c r="N383" s="172"/>
      <c r="O383" s="172"/>
      <c r="P383" s="172"/>
      <c r="Q383" s="172"/>
      <c r="R383" s="172"/>
      <c r="S383" s="172"/>
      <c r="T383" s="172"/>
      <c r="U383" s="172"/>
      <c r="W383" s="125"/>
      <c r="X383" s="125"/>
      <c r="Y383" s="125"/>
      <c r="Z383" s="125"/>
    </row>
    <row r="384" spans="1:26" s="158" customFormat="1" x14ac:dyDescent="0.4">
      <c r="A384" s="294"/>
      <c r="B384" s="295"/>
      <c r="C384" s="297" t="s">
        <v>328</v>
      </c>
      <c r="D384" s="171"/>
      <c r="E384" s="172"/>
      <c r="F384" s="171"/>
      <c r="G384" s="297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W384" s="125"/>
      <c r="X384" s="125"/>
      <c r="Y384" s="125"/>
      <c r="Z384" s="125"/>
    </row>
    <row r="385" spans="1:26" s="158" customFormat="1" x14ac:dyDescent="0.4">
      <c r="A385" s="294"/>
      <c r="B385" s="295" t="s">
        <v>355</v>
      </c>
      <c r="C385" s="297" t="s">
        <v>354</v>
      </c>
      <c r="D385" s="171"/>
      <c r="E385" s="172"/>
      <c r="F385" s="171"/>
      <c r="G385" s="172"/>
      <c r="H385" s="172"/>
      <c r="I385" s="172"/>
      <c r="J385" s="172"/>
      <c r="K385" s="172"/>
      <c r="L385" s="172"/>
      <c r="M385" s="172"/>
      <c r="N385" s="172"/>
      <c r="O385" s="172"/>
      <c r="P385" s="172"/>
      <c r="Q385" s="172"/>
      <c r="R385" s="172"/>
      <c r="S385" s="172"/>
      <c r="T385" s="172"/>
      <c r="U385" s="172"/>
      <c r="W385" s="125"/>
      <c r="X385" s="125"/>
      <c r="Y385" s="125"/>
      <c r="Z385" s="125"/>
    </row>
    <row r="386" spans="1:26" s="158" customFormat="1" x14ac:dyDescent="0.4">
      <c r="A386" s="294"/>
      <c r="B386" s="295" t="s">
        <v>356</v>
      </c>
      <c r="C386" s="297" t="s">
        <v>357</v>
      </c>
      <c r="D386" s="171"/>
      <c r="E386" s="172"/>
      <c r="F386" s="171"/>
      <c r="G386" s="172"/>
      <c r="H386" s="172"/>
      <c r="I386" s="172"/>
      <c r="J386" s="172"/>
      <c r="K386" s="172"/>
      <c r="L386" s="172"/>
      <c r="M386" s="172"/>
      <c r="N386" s="172"/>
      <c r="O386" s="172"/>
      <c r="P386" s="172"/>
      <c r="Q386" s="172"/>
      <c r="R386" s="172"/>
      <c r="S386" s="172"/>
      <c r="T386" s="172"/>
      <c r="U386" s="172"/>
      <c r="W386" s="125"/>
      <c r="X386" s="125"/>
      <c r="Y386" s="125"/>
      <c r="Z386" s="125"/>
    </row>
    <row r="387" spans="1:26" s="158" customFormat="1" x14ac:dyDescent="0.4">
      <c r="A387" s="294"/>
      <c r="B387" s="295"/>
      <c r="C387" s="297" t="s">
        <v>358</v>
      </c>
      <c r="D387" s="171"/>
      <c r="E387" s="172"/>
      <c r="F387" s="171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W387" s="125"/>
      <c r="X387" s="125"/>
      <c r="Y387" s="125"/>
      <c r="Z387" s="125"/>
    </row>
    <row r="388" spans="1:26" s="158" customFormat="1" x14ac:dyDescent="0.4">
      <c r="A388" s="294"/>
      <c r="B388" s="295"/>
      <c r="C388" s="297" t="s">
        <v>361</v>
      </c>
      <c r="D388" s="171"/>
      <c r="E388" s="172"/>
      <c r="F388" s="171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W388" s="125"/>
      <c r="X388" s="125"/>
      <c r="Y388" s="125"/>
      <c r="Z388" s="125"/>
    </row>
    <row r="389" spans="1:26" s="158" customFormat="1" x14ac:dyDescent="0.4">
      <c r="A389" s="294"/>
      <c r="B389" s="295"/>
      <c r="C389" s="297" t="s">
        <v>359</v>
      </c>
      <c r="D389" s="171"/>
      <c r="E389" s="172"/>
      <c r="F389" s="171"/>
      <c r="G389" s="172"/>
      <c r="H389" s="172"/>
      <c r="I389" s="172"/>
      <c r="J389" s="172"/>
      <c r="K389" s="172"/>
      <c r="L389" s="172"/>
      <c r="M389" s="172"/>
      <c r="N389" s="172"/>
      <c r="O389" s="172"/>
      <c r="P389" s="172"/>
      <c r="Q389" s="172"/>
      <c r="R389" s="172"/>
      <c r="S389" s="172"/>
      <c r="T389" s="172"/>
      <c r="U389" s="172"/>
      <c r="W389" s="125"/>
      <c r="X389" s="125"/>
      <c r="Y389" s="125"/>
      <c r="Z389" s="125"/>
    </row>
    <row r="390" spans="1:26" s="158" customFormat="1" x14ac:dyDescent="0.4">
      <c r="A390" s="294"/>
      <c r="B390" s="295"/>
      <c r="C390" s="297" t="s">
        <v>360</v>
      </c>
      <c r="D390" s="171"/>
      <c r="E390" s="172"/>
      <c r="F390" s="171"/>
      <c r="G390" s="172"/>
      <c r="H390" s="172"/>
      <c r="I390" s="172"/>
      <c r="J390" s="172"/>
      <c r="K390" s="172"/>
      <c r="L390" s="172"/>
      <c r="M390" s="172"/>
      <c r="N390" s="172"/>
      <c r="O390" s="172"/>
      <c r="P390" s="172"/>
      <c r="Q390" s="172"/>
      <c r="R390" s="172"/>
      <c r="S390" s="172"/>
      <c r="T390" s="172"/>
      <c r="U390" s="172"/>
      <c r="W390" s="125"/>
      <c r="X390" s="125"/>
      <c r="Y390" s="125"/>
      <c r="Z390" s="125"/>
    </row>
    <row r="391" spans="1:26" s="158" customFormat="1" x14ac:dyDescent="0.4">
      <c r="A391" s="294"/>
      <c r="B391" s="295"/>
      <c r="C391" s="297" t="s">
        <v>362</v>
      </c>
      <c r="D391" s="171"/>
      <c r="E391" s="172"/>
      <c r="F391" s="171"/>
      <c r="G391" s="172"/>
      <c r="H391" s="172"/>
      <c r="I391" s="172"/>
      <c r="J391" s="172"/>
      <c r="K391" s="172"/>
      <c r="L391" s="172"/>
      <c r="M391" s="172"/>
      <c r="N391" s="172"/>
      <c r="O391" s="172"/>
      <c r="P391" s="172"/>
      <c r="Q391" s="172"/>
      <c r="R391" s="172"/>
      <c r="S391" s="172"/>
      <c r="T391" s="172"/>
      <c r="U391" s="172"/>
      <c r="W391" s="125"/>
      <c r="X391" s="125"/>
      <c r="Y391" s="125"/>
      <c r="Z391" s="125"/>
    </row>
    <row r="392" spans="1:26" s="158" customFormat="1" x14ac:dyDescent="0.4">
      <c r="A392" s="294"/>
      <c r="B392" s="295"/>
      <c r="C392" s="297"/>
      <c r="D392" s="171"/>
      <c r="E392" s="172"/>
      <c r="F392" s="171"/>
      <c r="G392" s="172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W392" s="125"/>
      <c r="X392" s="125"/>
      <c r="Y392" s="125"/>
      <c r="Z392" s="125"/>
    </row>
    <row r="393" spans="1:26" s="158" customFormat="1" x14ac:dyDescent="0.4">
      <c r="A393" s="294"/>
      <c r="B393" s="295"/>
      <c r="C393" s="297"/>
      <c r="D393" s="171"/>
      <c r="E393" s="172"/>
      <c r="F393" s="171"/>
      <c r="G393" s="172"/>
      <c r="H393" s="172"/>
      <c r="I393" s="172"/>
      <c r="J393" s="172"/>
      <c r="K393" s="172"/>
      <c r="L393" s="172"/>
      <c r="M393" s="172"/>
      <c r="N393" s="172"/>
      <c r="O393" s="172"/>
      <c r="P393" s="172"/>
      <c r="Q393" s="172"/>
      <c r="R393" s="172"/>
      <c r="S393" s="172"/>
      <c r="T393" s="172"/>
      <c r="U393" s="172"/>
      <c r="W393" s="125"/>
      <c r="X393" s="125"/>
      <c r="Y393" s="125"/>
      <c r="Z393" s="125"/>
    </row>
    <row r="394" spans="1:26" s="158" customFormat="1" x14ac:dyDescent="0.4">
      <c r="A394" s="294"/>
      <c r="B394" s="295"/>
      <c r="D394" s="171"/>
      <c r="E394" s="172"/>
      <c r="F394" s="171"/>
      <c r="G394" s="172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  <c r="U394" s="172"/>
      <c r="W394" s="125"/>
      <c r="X394" s="125"/>
      <c r="Y394" s="125"/>
      <c r="Z394" s="125"/>
    </row>
    <row r="395" spans="1:26" s="158" customFormat="1" x14ac:dyDescent="0.4">
      <c r="A395" s="294"/>
      <c r="B395" s="295"/>
      <c r="D395" s="171"/>
      <c r="E395" s="172"/>
      <c r="F395" s="171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W395" s="125"/>
      <c r="X395" s="125"/>
      <c r="Y395" s="125"/>
      <c r="Z395" s="125"/>
    </row>
    <row r="396" spans="1:26" s="158" customFormat="1" x14ac:dyDescent="0.4">
      <c r="A396" s="294"/>
      <c r="B396" s="295"/>
      <c r="D396" s="171"/>
      <c r="E396" s="172"/>
      <c r="F396" s="171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W396" s="125"/>
      <c r="X396" s="125"/>
      <c r="Y396" s="125"/>
      <c r="Z396" s="125"/>
    </row>
    <row r="397" spans="1:26" s="158" customFormat="1" x14ac:dyDescent="0.4">
      <c r="A397" s="294"/>
      <c r="B397" s="295"/>
      <c r="D397" s="171"/>
      <c r="E397" s="172"/>
      <c r="F397" s="171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W397" s="125"/>
      <c r="X397" s="125"/>
      <c r="Y397" s="125"/>
      <c r="Z397" s="125"/>
    </row>
    <row r="398" spans="1:26" s="158" customFormat="1" x14ac:dyDescent="0.4">
      <c r="A398" s="294"/>
      <c r="B398" s="295"/>
      <c r="D398" s="171"/>
      <c r="E398" s="172"/>
      <c r="F398" s="171"/>
      <c r="G398" s="172"/>
      <c r="H398" s="172"/>
      <c r="I398" s="172"/>
      <c r="J398" s="172"/>
      <c r="K398" s="172"/>
      <c r="L398" s="172"/>
      <c r="M398" s="172"/>
      <c r="N398" s="172"/>
      <c r="O398" s="172"/>
      <c r="P398" s="172"/>
      <c r="Q398" s="172"/>
      <c r="R398" s="172"/>
      <c r="S398" s="172"/>
      <c r="T398" s="172"/>
      <c r="U398" s="172"/>
      <c r="W398" s="125"/>
      <c r="X398" s="125"/>
      <c r="Y398" s="125"/>
      <c r="Z398" s="125"/>
    </row>
    <row r="399" spans="1:26" s="158" customFormat="1" x14ac:dyDescent="0.4">
      <c r="A399" s="294"/>
      <c r="B399" s="295"/>
      <c r="D399" s="171"/>
      <c r="E399" s="172"/>
      <c r="F399" s="171"/>
      <c r="G399" s="172"/>
      <c r="H399" s="172"/>
      <c r="I399" s="172"/>
      <c r="J399" s="172"/>
      <c r="K399" s="172"/>
      <c r="L399" s="172"/>
      <c r="M399" s="172"/>
      <c r="N399" s="172"/>
      <c r="O399" s="172"/>
      <c r="P399" s="172"/>
      <c r="Q399" s="172"/>
      <c r="R399" s="172"/>
      <c r="S399" s="172"/>
      <c r="T399" s="172"/>
      <c r="U399" s="172"/>
      <c r="W399" s="125"/>
      <c r="X399" s="125"/>
      <c r="Y399" s="125"/>
      <c r="Z399" s="125"/>
    </row>
    <row r="400" spans="1:26" s="158" customFormat="1" x14ac:dyDescent="0.4">
      <c r="A400" s="294"/>
      <c r="B400" s="295"/>
      <c r="D400" s="171"/>
      <c r="E400" s="172"/>
      <c r="F400" s="171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W400" s="125"/>
      <c r="X400" s="125"/>
      <c r="Y400" s="125"/>
      <c r="Z400" s="125"/>
    </row>
    <row r="401" spans="1:26" s="158" customFormat="1" x14ac:dyDescent="0.4">
      <c r="A401" s="294"/>
      <c r="B401" s="295"/>
      <c r="D401" s="171"/>
      <c r="E401" s="172"/>
      <c r="F401" s="171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W401" s="125"/>
      <c r="X401" s="125"/>
      <c r="Y401" s="125"/>
      <c r="Z401" s="125"/>
    </row>
    <row r="402" spans="1:26" s="158" customFormat="1" x14ac:dyDescent="0.4">
      <c r="A402" s="294"/>
      <c r="B402" s="295"/>
      <c r="D402" s="171"/>
      <c r="E402" s="172"/>
      <c r="F402" s="171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W402" s="125"/>
      <c r="X402" s="125"/>
      <c r="Y402" s="125"/>
      <c r="Z402" s="125"/>
    </row>
    <row r="403" spans="1:26" s="158" customFormat="1" x14ac:dyDescent="0.4">
      <c r="A403" s="294"/>
      <c r="B403" s="295"/>
      <c r="D403" s="171"/>
      <c r="E403" s="172"/>
      <c r="F403" s="171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W403" s="125"/>
      <c r="X403" s="125"/>
      <c r="Y403" s="125"/>
      <c r="Z403" s="125"/>
    </row>
    <row r="404" spans="1:26" s="158" customFormat="1" x14ac:dyDescent="0.4">
      <c r="A404" s="294"/>
      <c r="B404" s="295"/>
      <c r="D404" s="171"/>
      <c r="E404" s="172"/>
      <c r="F404" s="171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W404" s="125"/>
      <c r="X404" s="125"/>
      <c r="Y404" s="125"/>
      <c r="Z404" s="125"/>
    </row>
    <row r="405" spans="1:26" s="158" customFormat="1" x14ac:dyDescent="0.4">
      <c r="A405" s="294"/>
      <c r="B405" s="295"/>
      <c r="D405" s="171"/>
      <c r="E405" s="172"/>
      <c r="F405" s="171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W405" s="125"/>
      <c r="X405" s="125"/>
      <c r="Y405" s="125"/>
      <c r="Z405" s="125"/>
    </row>
    <row r="406" spans="1:26" s="158" customFormat="1" x14ac:dyDescent="0.4">
      <c r="A406" s="294"/>
      <c r="B406" s="295"/>
      <c r="D406" s="171"/>
      <c r="E406" s="172"/>
      <c r="F406" s="171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W406" s="125"/>
      <c r="X406" s="125"/>
      <c r="Y406" s="125"/>
      <c r="Z406" s="125"/>
    </row>
    <row r="407" spans="1:26" s="158" customFormat="1" x14ac:dyDescent="0.4">
      <c r="A407" s="294"/>
      <c r="B407" s="295"/>
      <c r="D407" s="171"/>
      <c r="E407" s="172"/>
      <c r="F407" s="171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W407" s="125"/>
      <c r="X407" s="125"/>
      <c r="Y407" s="125"/>
      <c r="Z407" s="125"/>
    </row>
    <row r="408" spans="1:26" s="158" customFormat="1" x14ac:dyDescent="0.4">
      <c r="A408" s="294"/>
      <c r="B408" s="295"/>
      <c r="D408" s="171"/>
      <c r="E408" s="172"/>
      <c r="F408" s="171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W408" s="125"/>
      <c r="X408" s="125"/>
      <c r="Y408" s="125"/>
      <c r="Z408" s="125"/>
    </row>
    <row r="409" spans="1:26" s="158" customFormat="1" x14ac:dyDescent="0.4">
      <c r="A409" s="294"/>
      <c r="B409" s="295"/>
      <c r="D409" s="171"/>
      <c r="E409" s="172"/>
      <c r="F409" s="171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W409" s="125"/>
      <c r="X409" s="125"/>
      <c r="Y409" s="125"/>
      <c r="Z409" s="125"/>
    </row>
    <row r="410" spans="1:26" s="158" customFormat="1" x14ac:dyDescent="0.4">
      <c r="A410" s="294"/>
      <c r="B410" s="295"/>
      <c r="D410" s="171"/>
      <c r="E410" s="172"/>
      <c r="F410" s="171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W410" s="125"/>
      <c r="X410" s="125"/>
      <c r="Y410" s="125"/>
      <c r="Z410" s="125"/>
    </row>
    <row r="411" spans="1:26" s="158" customFormat="1" x14ac:dyDescent="0.4">
      <c r="A411" s="294"/>
      <c r="B411" s="295"/>
      <c r="D411" s="171"/>
      <c r="E411" s="172"/>
      <c r="F411" s="171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  <c r="T411" s="172"/>
      <c r="U411" s="172"/>
      <c r="W411" s="125"/>
      <c r="X411" s="125"/>
      <c r="Y411" s="125"/>
      <c r="Z411" s="125"/>
    </row>
    <row r="412" spans="1:26" s="158" customFormat="1" x14ac:dyDescent="0.4">
      <c r="A412" s="294"/>
      <c r="B412" s="295"/>
      <c r="D412" s="171"/>
      <c r="E412" s="172"/>
      <c r="F412" s="171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W412" s="125"/>
      <c r="X412" s="125"/>
      <c r="Y412" s="125"/>
      <c r="Z412" s="125"/>
    </row>
    <row r="413" spans="1:26" s="158" customFormat="1" x14ac:dyDescent="0.4">
      <c r="A413" s="294"/>
      <c r="B413" s="295"/>
      <c r="D413" s="171"/>
      <c r="E413" s="172"/>
      <c r="F413" s="171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W413" s="125"/>
      <c r="X413" s="125"/>
      <c r="Y413" s="125"/>
      <c r="Z413" s="125"/>
    </row>
    <row r="414" spans="1:26" s="158" customFormat="1" x14ac:dyDescent="0.4">
      <c r="A414" s="294"/>
      <c r="B414" s="295"/>
      <c r="D414" s="171"/>
      <c r="E414" s="172"/>
      <c r="F414" s="171"/>
      <c r="G414" s="172"/>
      <c r="H414" s="172"/>
      <c r="I414" s="172"/>
      <c r="J414" s="172"/>
      <c r="K414" s="172"/>
      <c r="L414" s="172"/>
      <c r="M414" s="172"/>
      <c r="N414" s="172"/>
      <c r="O414" s="172"/>
      <c r="P414" s="172"/>
      <c r="Q414" s="172"/>
      <c r="R414" s="172"/>
      <c r="S414" s="172"/>
      <c r="T414" s="172"/>
      <c r="U414" s="172"/>
      <c r="W414" s="125"/>
      <c r="X414" s="125"/>
      <c r="Y414" s="125"/>
      <c r="Z414" s="125"/>
    </row>
    <row r="415" spans="1:26" s="158" customFormat="1" x14ac:dyDescent="0.4">
      <c r="A415" s="294"/>
      <c r="B415" s="295"/>
      <c r="D415" s="171"/>
      <c r="E415" s="172"/>
      <c r="F415" s="171"/>
      <c r="G415" s="172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W415" s="125"/>
      <c r="X415" s="125"/>
      <c r="Y415" s="125"/>
      <c r="Z415" s="125"/>
    </row>
    <row r="416" spans="1:26" s="158" customFormat="1" x14ac:dyDescent="0.4">
      <c r="A416" s="294"/>
      <c r="B416" s="295"/>
      <c r="D416" s="171"/>
      <c r="E416" s="172"/>
      <c r="F416" s="171"/>
      <c r="G416" s="172"/>
      <c r="H416" s="172"/>
      <c r="I416" s="172"/>
      <c r="J416" s="172"/>
      <c r="K416" s="172"/>
      <c r="L416" s="172"/>
      <c r="M416" s="172"/>
      <c r="N416" s="172"/>
      <c r="O416" s="172"/>
      <c r="P416" s="172"/>
      <c r="Q416" s="172"/>
      <c r="R416" s="172"/>
      <c r="S416" s="172"/>
      <c r="T416" s="172"/>
      <c r="U416" s="172"/>
      <c r="W416" s="125"/>
      <c r="X416" s="125"/>
      <c r="Y416" s="125"/>
      <c r="Z416" s="125"/>
    </row>
    <row r="417" spans="1:26" s="158" customFormat="1" x14ac:dyDescent="0.4">
      <c r="A417" s="294"/>
      <c r="B417" s="295"/>
      <c r="D417" s="171"/>
      <c r="E417" s="172"/>
      <c r="F417" s="171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W417" s="125"/>
      <c r="X417" s="125"/>
      <c r="Y417" s="125"/>
      <c r="Z417" s="125"/>
    </row>
    <row r="418" spans="1:26" s="158" customFormat="1" x14ac:dyDescent="0.4">
      <c r="A418" s="294"/>
      <c r="B418" s="295"/>
      <c r="D418" s="171"/>
      <c r="E418" s="172"/>
      <c r="F418" s="171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W418" s="125"/>
      <c r="X418" s="125"/>
      <c r="Y418" s="125"/>
      <c r="Z418" s="125"/>
    </row>
    <row r="419" spans="1:26" s="158" customFormat="1" x14ac:dyDescent="0.4">
      <c r="A419" s="294"/>
      <c r="B419" s="295"/>
      <c r="D419" s="171"/>
      <c r="E419" s="172"/>
      <c r="F419" s="171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  <c r="T419" s="172"/>
      <c r="U419" s="172"/>
      <c r="W419" s="125"/>
      <c r="X419" s="125"/>
      <c r="Y419" s="125"/>
      <c r="Z419" s="125"/>
    </row>
    <row r="420" spans="1:26" s="158" customFormat="1" x14ac:dyDescent="0.4">
      <c r="A420" s="294"/>
      <c r="B420" s="295"/>
      <c r="D420" s="171"/>
      <c r="E420" s="172"/>
      <c r="F420" s="171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W420" s="125"/>
      <c r="X420" s="125"/>
      <c r="Y420" s="125"/>
      <c r="Z420" s="125"/>
    </row>
    <row r="421" spans="1:26" s="158" customFormat="1" x14ac:dyDescent="0.4">
      <c r="A421" s="294"/>
      <c r="B421" s="295"/>
      <c r="D421" s="171"/>
      <c r="E421" s="172"/>
      <c r="F421" s="171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W421" s="125"/>
      <c r="X421" s="125"/>
      <c r="Y421" s="125"/>
      <c r="Z421" s="125"/>
    </row>
    <row r="422" spans="1:26" s="158" customFormat="1" x14ac:dyDescent="0.4">
      <c r="A422" s="294"/>
      <c r="B422" s="295"/>
      <c r="D422" s="171"/>
      <c r="E422" s="172"/>
      <c r="F422" s="171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W422" s="125"/>
      <c r="X422" s="125"/>
      <c r="Y422" s="125"/>
      <c r="Z422" s="125"/>
    </row>
    <row r="423" spans="1:26" s="158" customFormat="1" x14ac:dyDescent="0.4">
      <c r="A423" s="294"/>
      <c r="B423" s="295"/>
      <c r="D423" s="171"/>
      <c r="E423" s="172"/>
      <c r="F423" s="171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W423" s="125"/>
      <c r="X423" s="125"/>
      <c r="Y423" s="125"/>
      <c r="Z423" s="125"/>
    </row>
    <row r="424" spans="1:26" s="158" customFormat="1" x14ac:dyDescent="0.4">
      <c r="A424" s="294"/>
      <c r="B424" s="295"/>
      <c r="D424" s="171"/>
      <c r="E424" s="172"/>
      <c r="F424" s="171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W424" s="125"/>
      <c r="X424" s="125"/>
      <c r="Y424" s="125"/>
      <c r="Z424" s="125"/>
    </row>
    <row r="425" spans="1:26" s="158" customFormat="1" x14ac:dyDescent="0.4">
      <c r="A425" s="294"/>
      <c r="B425" s="295"/>
      <c r="D425" s="171"/>
      <c r="E425" s="172"/>
      <c r="F425" s="171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W425" s="125"/>
      <c r="X425" s="125"/>
      <c r="Y425" s="125"/>
      <c r="Z425" s="125"/>
    </row>
    <row r="426" spans="1:26" s="158" customFormat="1" x14ac:dyDescent="0.4">
      <c r="A426" s="294"/>
      <c r="B426" s="295"/>
      <c r="D426" s="171"/>
      <c r="E426" s="172"/>
      <c r="F426" s="171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W426" s="125"/>
      <c r="X426" s="125"/>
      <c r="Y426" s="125"/>
      <c r="Z426" s="125"/>
    </row>
    <row r="427" spans="1:26" s="158" customFormat="1" x14ac:dyDescent="0.4">
      <c r="A427" s="294"/>
      <c r="B427" s="295"/>
      <c r="D427" s="171"/>
      <c r="E427" s="172"/>
      <c r="F427" s="171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W427" s="125"/>
      <c r="X427" s="125"/>
      <c r="Y427" s="125"/>
      <c r="Z427" s="125"/>
    </row>
    <row r="428" spans="1:26" s="158" customFormat="1" x14ac:dyDescent="0.4">
      <c r="A428" s="294"/>
      <c r="B428" s="295"/>
      <c r="D428" s="171"/>
      <c r="E428" s="172"/>
      <c r="F428" s="171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W428" s="125"/>
      <c r="X428" s="125"/>
      <c r="Y428" s="125"/>
      <c r="Z428" s="125"/>
    </row>
    <row r="429" spans="1:26" s="158" customFormat="1" x14ac:dyDescent="0.4">
      <c r="A429" s="294"/>
      <c r="B429" s="295"/>
      <c r="D429" s="171"/>
      <c r="E429" s="172"/>
      <c r="F429" s="171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W429" s="125"/>
      <c r="X429" s="125"/>
      <c r="Y429" s="125"/>
      <c r="Z429" s="125"/>
    </row>
    <row r="430" spans="1:26" s="158" customFormat="1" x14ac:dyDescent="0.4">
      <c r="A430" s="294"/>
      <c r="B430" s="295"/>
      <c r="D430" s="171"/>
      <c r="E430" s="172"/>
      <c r="F430" s="171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W430" s="125"/>
      <c r="X430" s="125"/>
      <c r="Y430" s="125"/>
      <c r="Z430" s="125"/>
    </row>
    <row r="431" spans="1:26" s="158" customFormat="1" x14ac:dyDescent="0.4">
      <c r="A431" s="294"/>
      <c r="B431" s="295"/>
      <c r="D431" s="171"/>
      <c r="E431" s="172"/>
      <c r="F431" s="171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W431" s="125"/>
      <c r="X431" s="125"/>
      <c r="Y431" s="125"/>
      <c r="Z431" s="125"/>
    </row>
    <row r="432" spans="1:26" s="158" customFormat="1" x14ac:dyDescent="0.4">
      <c r="A432" s="294"/>
      <c r="B432" s="295"/>
      <c r="D432" s="171"/>
      <c r="E432" s="172"/>
      <c r="F432" s="171"/>
      <c r="G432" s="172"/>
      <c r="H432" s="172"/>
      <c r="I432" s="172"/>
      <c r="J432" s="172"/>
      <c r="K432" s="172"/>
      <c r="L432" s="172"/>
      <c r="M432" s="172"/>
      <c r="N432" s="172"/>
      <c r="O432" s="172"/>
      <c r="P432" s="172"/>
      <c r="Q432" s="172"/>
      <c r="R432" s="172"/>
      <c r="S432" s="172"/>
      <c r="T432" s="172"/>
      <c r="U432" s="172"/>
      <c r="W432" s="125"/>
      <c r="X432" s="125"/>
      <c r="Y432" s="125"/>
      <c r="Z432" s="125"/>
    </row>
    <row r="433" spans="1:26" s="158" customFormat="1" x14ac:dyDescent="0.4">
      <c r="A433" s="294"/>
      <c r="B433" s="295"/>
      <c r="D433" s="171"/>
      <c r="E433" s="172"/>
      <c r="F433" s="171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W433" s="125"/>
      <c r="X433" s="125"/>
      <c r="Y433" s="125"/>
      <c r="Z433" s="125"/>
    </row>
    <row r="434" spans="1:26" s="158" customFormat="1" x14ac:dyDescent="0.4">
      <c r="A434" s="294"/>
      <c r="B434" s="295"/>
      <c r="D434" s="171"/>
      <c r="E434" s="172"/>
      <c r="F434" s="171"/>
      <c r="G434" s="172"/>
      <c r="H434" s="172"/>
      <c r="I434" s="172"/>
      <c r="J434" s="172"/>
      <c r="K434" s="172"/>
      <c r="L434" s="172"/>
      <c r="M434" s="172"/>
      <c r="N434" s="172"/>
      <c r="O434" s="172"/>
      <c r="P434" s="172"/>
      <c r="Q434" s="172"/>
      <c r="R434" s="172"/>
      <c r="S434" s="172"/>
      <c r="T434" s="172"/>
      <c r="U434" s="172"/>
      <c r="W434" s="125"/>
      <c r="X434" s="125"/>
      <c r="Y434" s="125"/>
      <c r="Z434" s="125"/>
    </row>
    <row r="435" spans="1:26" s="158" customFormat="1" x14ac:dyDescent="0.4">
      <c r="A435" s="294"/>
      <c r="B435" s="295"/>
      <c r="D435" s="171"/>
      <c r="E435" s="172"/>
      <c r="F435" s="171"/>
      <c r="G435" s="172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  <c r="T435" s="172"/>
      <c r="U435" s="172"/>
      <c r="W435" s="125"/>
      <c r="X435" s="125"/>
      <c r="Y435" s="125"/>
      <c r="Z435" s="125"/>
    </row>
    <row r="436" spans="1:26" s="158" customFormat="1" x14ac:dyDescent="0.4">
      <c r="A436" s="294"/>
      <c r="B436" s="295"/>
      <c r="D436" s="171"/>
      <c r="E436" s="172"/>
      <c r="F436" s="171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W436" s="125"/>
      <c r="X436" s="125"/>
      <c r="Y436" s="125"/>
      <c r="Z436" s="125"/>
    </row>
    <row r="437" spans="1:26" s="158" customFormat="1" x14ac:dyDescent="0.4">
      <c r="A437" s="294"/>
      <c r="B437" s="295"/>
      <c r="D437" s="171"/>
      <c r="E437" s="172"/>
      <c r="F437" s="171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W437" s="125"/>
      <c r="X437" s="125"/>
      <c r="Y437" s="125"/>
      <c r="Z437" s="125"/>
    </row>
    <row r="438" spans="1:26" s="158" customFormat="1" x14ac:dyDescent="0.4">
      <c r="A438" s="294"/>
      <c r="B438" s="295"/>
      <c r="D438" s="171"/>
      <c r="E438" s="172"/>
      <c r="F438" s="171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W438" s="125"/>
      <c r="X438" s="125"/>
      <c r="Y438" s="125"/>
      <c r="Z438" s="125"/>
    </row>
    <row r="439" spans="1:26" s="158" customFormat="1" x14ac:dyDescent="0.4">
      <c r="A439" s="294"/>
      <c r="B439" s="295"/>
      <c r="D439" s="171"/>
      <c r="E439" s="172"/>
      <c r="F439" s="171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W439" s="125"/>
      <c r="X439" s="125"/>
      <c r="Y439" s="125"/>
      <c r="Z439" s="125"/>
    </row>
    <row r="440" spans="1:26" s="158" customFormat="1" x14ac:dyDescent="0.4">
      <c r="A440" s="294"/>
      <c r="B440" s="295"/>
      <c r="D440" s="171"/>
      <c r="E440" s="172"/>
      <c r="F440" s="171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  <c r="T440" s="172"/>
      <c r="U440" s="172"/>
      <c r="W440" s="125"/>
      <c r="X440" s="125"/>
      <c r="Y440" s="125"/>
      <c r="Z440" s="125"/>
    </row>
    <row r="441" spans="1:26" s="158" customFormat="1" x14ac:dyDescent="0.4">
      <c r="A441" s="294"/>
      <c r="B441" s="295"/>
      <c r="D441" s="171"/>
      <c r="E441" s="172"/>
      <c r="F441" s="171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  <c r="T441" s="172"/>
      <c r="U441" s="172"/>
      <c r="W441" s="125"/>
      <c r="X441" s="125"/>
      <c r="Y441" s="125"/>
      <c r="Z441" s="125"/>
    </row>
    <row r="442" spans="1:26" s="158" customFormat="1" x14ac:dyDescent="0.4">
      <c r="A442" s="294"/>
      <c r="B442" s="295"/>
      <c r="D442" s="171"/>
      <c r="E442" s="172"/>
      <c r="F442" s="171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  <c r="T442" s="172"/>
      <c r="U442" s="172"/>
      <c r="W442" s="125"/>
      <c r="X442" s="125"/>
      <c r="Y442" s="125"/>
      <c r="Z442" s="125"/>
    </row>
    <row r="443" spans="1:26" s="158" customFormat="1" x14ac:dyDescent="0.4">
      <c r="A443" s="294"/>
      <c r="B443" s="295"/>
      <c r="D443" s="171"/>
      <c r="E443" s="172"/>
      <c r="F443" s="171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2"/>
      <c r="W443" s="125"/>
      <c r="X443" s="125"/>
      <c r="Y443" s="125"/>
      <c r="Z443" s="125"/>
    </row>
    <row r="444" spans="1:26" s="158" customFormat="1" x14ac:dyDescent="0.4">
      <c r="A444" s="294"/>
      <c r="B444" s="295"/>
      <c r="D444" s="171"/>
      <c r="E444" s="172"/>
      <c r="F444" s="171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W444" s="125"/>
      <c r="X444" s="125"/>
      <c r="Y444" s="125"/>
      <c r="Z444" s="125"/>
    </row>
    <row r="445" spans="1:26" s="158" customFormat="1" x14ac:dyDescent="0.4">
      <c r="A445" s="294"/>
      <c r="B445" s="295"/>
      <c r="D445" s="171"/>
      <c r="E445" s="172"/>
      <c r="F445" s="171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W445" s="125"/>
      <c r="X445" s="125"/>
      <c r="Y445" s="125"/>
      <c r="Z445" s="125"/>
    </row>
    <row r="446" spans="1:26" s="158" customFormat="1" x14ac:dyDescent="0.4">
      <c r="A446" s="294"/>
      <c r="B446" s="295"/>
      <c r="D446" s="171"/>
      <c r="E446" s="172"/>
      <c r="F446" s="171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W446" s="125"/>
      <c r="X446" s="125"/>
      <c r="Y446" s="125"/>
      <c r="Z446" s="125"/>
    </row>
    <row r="447" spans="1:26" s="158" customFormat="1" x14ac:dyDescent="0.4">
      <c r="A447" s="294"/>
      <c r="B447" s="295"/>
      <c r="D447" s="171"/>
      <c r="E447" s="172"/>
      <c r="F447" s="171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W447" s="125"/>
      <c r="X447" s="125"/>
      <c r="Y447" s="125"/>
      <c r="Z447" s="125"/>
    </row>
    <row r="448" spans="1:26" s="158" customFormat="1" x14ac:dyDescent="0.4">
      <c r="A448" s="294"/>
      <c r="B448" s="295"/>
      <c r="D448" s="171"/>
      <c r="E448" s="172"/>
      <c r="F448" s="171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W448" s="125"/>
      <c r="X448" s="125"/>
      <c r="Y448" s="125"/>
      <c r="Z448" s="125"/>
    </row>
    <row r="449" spans="1:26" s="158" customFormat="1" x14ac:dyDescent="0.4">
      <c r="A449" s="294"/>
      <c r="B449" s="295"/>
      <c r="D449" s="171"/>
      <c r="E449" s="172"/>
      <c r="F449" s="171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W449" s="125"/>
      <c r="X449" s="125"/>
      <c r="Y449" s="125"/>
      <c r="Z449" s="125"/>
    </row>
    <row r="450" spans="1:26" s="158" customFormat="1" x14ac:dyDescent="0.4">
      <c r="A450" s="294"/>
      <c r="B450" s="295"/>
      <c r="D450" s="171"/>
      <c r="E450" s="172"/>
      <c r="F450" s="171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  <c r="S450" s="172"/>
      <c r="T450" s="172"/>
      <c r="U450" s="172"/>
      <c r="W450" s="125"/>
      <c r="X450" s="125"/>
      <c r="Y450" s="125"/>
      <c r="Z450" s="125"/>
    </row>
    <row r="451" spans="1:26" s="158" customFormat="1" x14ac:dyDescent="0.4">
      <c r="A451" s="294"/>
      <c r="B451" s="295"/>
      <c r="D451" s="171"/>
      <c r="E451" s="172"/>
      <c r="F451" s="171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W451" s="125"/>
      <c r="X451" s="125"/>
      <c r="Y451" s="125"/>
      <c r="Z451" s="125"/>
    </row>
    <row r="452" spans="1:26" s="158" customFormat="1" x14ac:dyDescent="0.4">
      <c r="A452" s="294"/>
      <c r="B452" s="295"/>
      <c r="D452" s="171"/>
      <c r="E452" s="172"/>
      <c r="F452" s="171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W452" s="125"/>
      <c r="X452" s="125"/>
      <c r="Y452" s="125"/>
      <c r="Z452" s="125"/>
    </row>
    <row r="453" spans="1:26" s="158" customFormat="1" x14ac:dyDescent="0.4">
      <c r="A453" s="294"/>
      <c r="B453" s="295"/>
      <c r="D453" s="171"/>
      <c r="E453" s="172"/>
      <c r="F453" s="171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  <c r="U453" s="172"/>
      <c r="W453" s="125"/>
      <c r="X453" s="125"/>
      <c r="Y453" s="125"/>
      <c r="Z453" s="125"/>
    </row>
    <row r="454" spans="1:26" s="158" customFormat="1" x14ac:dyDescent="0.4">
      <c r="A454" s="294"/>
      <c r="B454" s="295"/>
      <c r="D454" s="171"/>
      <c r="E454" s="172"/>
      <c r="F454" s="171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W454" s="125"/>
      <c r="X454" s="125"/>
      <c r="Y454" s="125"/>
      <c r="Z454" s="125"/>
    </row>
    <row r="455" spans="1:26" s="158" customFormat="1" x14ac:dyDescent="0.4">
      <c r="A455" s="294"/>
      <c r="B455" s="295"/>
      <c r="D455" s="171"/>
      <c r="E455" s="172"/>
      <c r="F455" s="171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2"/>
      <c r="W455" s="125"/>
      <c r="X455" s="125"/>
      <c r="Y455" s="125"/>
      <c r="Z455" s="125"/>
    </row>
    <row r="456" spans="1:26" s="158" customFormat="1" x14ac:dyDescent="0.4">
      <c r="A456" s="294"/>
      <c r="B456" s="295"/>
      <c r="D456" s="171"/>
      <c r="E456" s="172"/>
      <c r="F456" s="171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2"/>
      <c r="W456" s="125"/>
      <c r="X456" s="125"/>
      <c r="Y456" s="125"/>
      <c r="Z456" s="125"/>
    </row>
    <row r="457" spans="1:26" s="158" customFormat="1" x14ac:dyDescent="0.4">
      <c r="A457" s="294"/>
      <c r="B457" s="295"/>
      <c r="D457" s="171"/>
      <c r="E457" s="172"/>
      <c r="F457" s="171"/>
      <c r="G457" s="172"/>
      <c r="H457" s="172"/>
      <c r="I457" s="172"/>
      <c r="J457" s="172"/>
      <c r="K457" s="172"/>
      <c r="L457" s="172"/>
      <c r="M457" s="172"/>
      <c r="N457" s="172"/>
      <c r="O457" s="172"/>
      <c r="P457" s="172"/>
      <c r="Q457" s="172"/>
      <c r="R457" s="172"/>
      <c r="S457" s="172"/>
      <c r="T457" s="172"/>
      <c r="U457" s="172"/>
      <c r="W457" s="125"/>
      <c r="X457" s="125"/>
      <c r="Y457" s="125"/>
      <c r="Z457" s="125"/>
    </row>
    <row r="458" spans="1:26" s="158" customFormat="1" x14ac:dyDescent="0.4">
      <c r="A458" s="294"/>
      <c r="B458" s="295"/>
      <c r="D458" s="171"/>
      <c r="E458" s="172"/>
      <c r="F458" s="171"/>
      <c r="G458" s="172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2"/>
      <c r="W458" s="125"/>
      <c r="X458" s="125"/>
      <c r="Y458" s="125"/>
      <c r="Z458" s="125"/>
    </row>
    <row r="459" spans="1:26" s="158" customFormat="1" x14ac:dyDescent="0.4">
      <c r="A459" s="294"/>
      <c r="B459" s="295"/>
      <c r="D459" s="171"/>
      <c r="E459" s="172"/>
      <c r="F459" s="171"/>
      <c r="G459" s="172"/>
      <c r="H459" s="172"/>
      <c r="I459" s="172"/>
      <c r="J459" s="172"/>
      <c r="K459" s="172"/>
      <c r="L459" s="172"/>
      <c r="M459" s="172"/>
      <c r="N459" s="172"/>
      <c r="O459" s="172"/>
      <c r="P459" s="172"/>
      <c r="Q459" s="172"/>
      <c r="R459" s="172"/>
      <c r="S459" s="172"/>
      <c r="T459" s="172"/>
      <c r="U459" s="172"/>
      <c r="W459" s="125"/>
      <c r="X459" s="125"/>
      <c r="Y459" s="125"/>
      <c r="Z459" s="125"/>
    </row>
    <row r="460" spans="1:26" s="158" customFormat="1" x14ac:dyDescent="0.4">
      <c r="A460" s="294"/>
      <c r="B460" s="295"/>
      <c r="D460" s="171"/>
      <c r="E460" s="172"/>
      <c r="F460" s="171"/>
      <c r="G460" s="172"/>
      <c r="H460" s="172"/>
      <c r="I460" s="172"/>
      <c r="J460" s="172"/>
      <c r="K460" s="172"/>
      <c r="L460" s="172"/>
      <c r="M460" s="172"/>
      <c r="N460" s="172"/>
      <c r="O460" s="172"/>
      <c r="P460" s="172"/>
      <c r="Q460" s="172"/>
      <c r="R460" s="172"/>
      <c r="S460" s="172"/>
      <c r="T460" s="172"/>
      <c r="U460" s="172"/>
      <c r="W460" s="125"/>
      <c r="X460" s="125"/>
      <c r="Y460" s="125"/>
      <c r="Z460" s="125"/>
    </row>
    <row r="461" spans="1:26" s="158" customFormat="1" x14ac:dyDescent="0.4">
      <c r="A461" s="294"/>
      <c r="B461" s="295"/>
      <c r="D461" s="171"/>
      <c r="E461" s="172"/>
      <c r="F461" s="171"/>
      <c r="G461" s="172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  <c r="T461" s="172"/>
      <c r="U461" s="172"/>
      <c r="W461" s="125"/>
      <c r="X461" s="125"/>
      <c r="Y461" s="125"/>
      <c r="Z461" s="125"/>
    </row>
    <row r="462" spans="1:26" s="158" customFormat="1" x14ac:dyDescent="0.4">
      <c r="A462" s="294"/>
      <c r="B462" s="295"/>
      <c r="D462" s="171"/>
      <c r="E462" s="172"/>
      <c r="F462" s="171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W462" s="125"/>
      <c r="X462" s="125"/>
      <c r="Y462" s="125"/>
      <c r="Z462" s="125"/>
    </row>
    <row r="463" spans="1:26" s="158" customFormat="1" x14ac:dyDescent="0.4">
      <c r="A463" s="294"/>
      <c r="B463" s="295"/>
      <c r="D463" s="171"/>
      <c r="E463" s="172"/>
      <c r="F463" s="171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W463" s="125"/>
      <c r="X463" s="125"/>
      <c r="Y463" s="125"/>
      <c r="Z463" s="125"/>
    </row>
    <row r="464" spans="1:26" s="158" customFormat="1" x14ac:dyDescent="0.4">
      <c r="A464" s="294"/>
      <c r="B464" s="295"/>
      <c r="D464" s="171"/>
      <c r="E464" s="172"/>
      <c r="F464" s="171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W464" s="125"/>
      <c r="X464" s="125"/>
      <c r="Y464" s="125"/>
      <c r="Z464" s="125"/>
    </row>
    <row r="465" spans="1:26" s="158" customFormat="1" x14ac:dyDescent="0.4">
      <c r="A465" s="294"/>
      <c r="B465" s="295"/>
      <c r="D465" s="171"/>
      <c r="E465" s="172"/>
      <c r="F465" s="171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W465" s="125"/>
      <c r="X465" s="125"/>
      <c r="Y465" s="125"/>
      <c r="Z465" s="125"/>
    </row>
    <row r="466" spans="1:26" s="158" customFormat="1" x14ac:dyDescent="0.4">
      <c r="A466" s="294"/>
      <c r="B466" s="295"/>
      <c r="D466" s="171"/>
      <c r="E466" s="172"/>
      <c r="F466" s="171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W466" s="125"/>
      <c r="X466" s="125"/>
      <c r="Y466" s="125"/>
      <c r="Z466" s="125"/>
    </row>
    <row r="467" spans="1:26" s="158" customFormat="1" x14ac:dyDescent="0.4">
      <c r="A467" s="294"/>
      <c r="B467" s="295"/>
      <c r="D467" s="171"/>
      <c r="E467" s="172"/>
      <c r="F467" s="171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W467" s="125"/>
      <c r="X467" s="125"/>
      <c r="Y467" s="125"/>
      <c r="Z467" s="125"/>
    </row>
    <row r="468" spans="1:26" s="158" customFormat="1" x14ac:dyDescent="0.4">
      <c r="A468" s="294"/>
      <c r="B468" s="295"/>
      <c r="D468" s="171"/>
      <c r="E468" s="172"/>
      <c r="F468" s="171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W468" s="125"/>
      <c r="X468" s="125"/>
      <c r="Y468" s="125"/>
      <c r="Z468" s="125"/>
    </row>
    <row r="469" spans="1:26" s="158" customFormat="1" x14ac:dyDescent="0.4">
      <c r="A469" s="294"/>
      <c r="B469" s="295"/>
      <c r="D469" s="171"/>
      <c r="E469" s="172"/>
      <c r="F469" s="171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W469" s="125"/>
      <c r="X469" s="125"/>
      <c r="Y469" s="125"/>
      <c r="Z469" s="125"/>
    </row>
    <row r="470" spans="1:26" s="158" customFormat="1" x14ac:dyDescent="0.4">
      <c r="A470" s="294"/>
      <c r="B470" s="295"/>
      <c r="D470" s="171"/>
      <c r="E470" s="172"/>
      <c r="F470" s="171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W470" s="125"/>
      <c r="X470" s="125"/>
      <c r="Y470" s="125"/>
      <c r="Z470" s="125"/>
    </row>
    <row r="471" spans="1:26" s="158" customFormat="1" x14ac:dyDescent="0.4">
      <c r="A471" s="294"/>
      <c r="B471" s="295"/>
      <c r="D471" s="171"/>
      <c r="E471" s="172"/>
      <c r="F471" s="171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W471" s="125"/>
      <c r="X471" s="125"/>
      <c r="Y471" s="125"/>
      <c r="Z471" s="125"/>
    </row>
    <row r="472" spans="1:26" s="158" customFormat="1" x14ac:dyDescent="0.4">
      <c r="A472" s="294"/>
      <c r="B472" s="295"/>
      <c r="D472" s="171"/>
      <c r="E472" s="172"/>
      <c r="F472" s="171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W472" s="125"/>
      <c r="X472" s="125"/>
      <c r="Y472" s="125"/>
      <c r="Z472" s="125"/>
    </row>
    <row r="473" spans="1:26" s="158" customFormat="1" x14ac:dyDescent="0.4">
      <c r="A473" s="294"/>
      <c r="B473" s="295"/>
      <c r="D473" s="171"/>
      <c r="E473" s="172"/>
      <c r="F473" s="171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W473" s="125"/>
      <c r="X473" s="125"/>
      <c r="Y473" s="125"/>
      <c r="Z473" s="125"/>
    </row>
    <row r="474" spans="1:26" s="158" customFormat="1" x14ac:dyDescent="0.4">
      <c r="A474" s="294"/>
      <c r="B474" s="295"/>
      <c r="D474" s="171"/>
      <c r="E474" s="172"/>
      <c r="F474" s="171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W474" s="125"/>
      <c r="X474" s="125"/>
      <c r="Y474" s="125"/>
      <c r="Z474" s="125"/>
    </row>
    <row r="475" spans="1:26" s="158" customFormat="1" x14ac:dyDescent="0.4">
      <c r="A475" s="294"/>
      <c r="B475" s="295"/>
      <c r="D475" s="171"/>
      <c r="E475" s="172"/>
      <c r="F475" s="171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W475" s="125"/>
      <c r="X475" s="125"/>
      <c r="Y475" s="125"/>
      <c r="Z475" s="125"/>
    </row>
    <row r="476" spans="1:26" s="158" customFormat="1" x14ac:dyDescent="0.4">
      <c r="A476" s="294"/>
      <c r="B476" s="295"/>
      <c r="D476" s="171"/>
      <c r="E476" s="172"/>
      <c r="F476" s="171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W476" s="125"/>
      <c r="X476" s="125"/>
      <c r="Y476" s="125"/>
      <c r="Z476" s="125"/>
    </row>
  </sheetData>
  <autoFilter ref="A3:AH369" xr:uid="{00000000-0009-0000-0000-000000000000}"/>
  <mergeCells count="1">
    <mergeCell ref="B1:U1"/>
  </mergeCells>
  <phoneticPr fontId="0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38" fitToHeight="10" orientation="portrait" errors="blank" r:id="rId1"/>
  <headerFooter>
    <oddFooter>&amp;L&amp;"Consolas,Fett Kursiv"&amp;24&amp;U&amp;KC00000Stand: 20.9.2022&amp;C&amp;"Consolas,Fett"&amp;24&amp;U&amp;KC00000Zur Kenntnis genommen ÖSKB:&amp;R&amp;"Consolas,Fett"&amp;24&amp;U&amp;KC00000Seite &amp;P von &amp;N</oddFooter>
  </headerFooter>
  <rowBreaks count="4" manualBreakCount="4">
    <brk id="74" min="1" max="20" man="1"/>
    <brk id="131" min="1" max="19" man="1"/>
    <brk id="255" min="1" max="19" man="1"/>
    <brk id="373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47"/>
  <sheetViews>
    <sheetView showGridLines="0" view="pageLayout" topLeftCell="C320" zoomScaleNormal="50" zoomScaleSheetLayoutView="50" workbookViewId="0">
      <selection activeCell="C54" sqref="C54"/>
    </sheetView>
  </sheetViews>
  <sheetFormatPr baseColWidth="10" defaultColWidth="11.41015625" defaultRowHeight="30.35" x14ac:dyDescent="0.4"/>
  <cols>
    <col min="1" max="1" width="12.3515625" style="3" customWidth="1"/>
    <col min="2" max="2" width="11.41015625" style="6" customWidth="1"/>
    <col min="3" max="3" width="81.76171875" style="2" bestFit="1" customWidth="1"/>
    <col min="4" max="4" width="3.64453125" style="2" customWidth="1"/>
    <col min="5" max="5" width="24.1171875" style="3" customWidth="1"/>
    <col min="6" max="6" width="9.41015625" style="4" customWidth="1"/>
    <col min="7" max="7" width="14.52734375" style="5" customWidth="1"/>
    <col min="8" max="12" width="23.52734375" style="6" customWidth="1"/>
    <col min="13" max="13" width="34.1171875" style="7" customWidth="1"/>
    <col min="14" max="14" width="35.52734375" style="7" customWidth="1"/>
    <col min="15" max="15" width="26.87890625" style="9" customWidth="1"/>
    <col min="16" max="16" width="17.87890625" style="9" customWidth="1"/>
    <col min="17" max="17" width="10.41015625" style="10" customWidth="1"/>
    <col min="18" max="18" width="80.64453125" style="6" customWidth="1"/>
    <col min="19" max="19" width="6.64453125" style="6" customWidth="1"/>
    <col min="20" max="20" width="80.64453125" style="20" customWidth="1"/>
    <col min="21" max="21" width="30.64453125" style="12" customWidth="1"/>
    <col min="22" max="22" width="18.64453125" style="6" customWidth="1"/>
    <col min="23" max="23" width="13.3515625" style="13" customWidth="1"/>
    <col min="24" max="16384" width="11.41015625" style="6"/>
  </cols>
  <sheetData>
    <row r="1" spans="1:21" ht="39.950000000000003" customHeight="1" x14ac:dyDescent="0.4">
      <c r="A1" s="312" t="s">
        <v>0</v>
      </c>
      <c r="B1" s="312"/>
      <c r="C1" s="1" t="s">
        <v>72</v>
      </c>
      <c r="M1" s="313" t="s">
        <v>226</v>
      </c>
      <c r="N1" s="313"/>
      <c r="O1" s="313"/>
      <c r="P1" s="313"/>
      <c r="R1" s="314" t="s">
        <v>227</v>
      </c>
      <c r="S1" s="314"/>
      <c r="T1" s="11"/>
    </row>
    <row r="2" spans="1:21" ht="39.950000000000003" customHeight="1" x14ac:dyDescent="0.4">
      <c r="B2" s="14">
        <f>+C2</f>
        <v>44818</v>
      </c>
      <c r="C2" s="269">
        <v>44818</v>
      </c>
      <c r="D2" s="269"/>
      <c r="E2" s="270" t="s">
        <v>76</v>
      </c>
      <c r="F2" s="271"/>
      <c r="G2" s="277"/>
      <c r="H2" s="278"/>
      <c r="I2" s="278"/>
      <c r="J2" s="278"/>
      <c r="K2" s="278"/>
      <c r="M2" s="261"/>
      <c r="N2" s="310"/>
      <c r="O2" s="310"/>
      <c r="P2" s="310"/>
      <c r="Q2" s="310"/>
      <c r="R2" s="262"/>
    </row>
    <row r="3" spans="1:21" ht="39.950000000000003" customHeight="1" x14ac:dyDescent="0.4">
      <c r="B3" s="14">
        <f>+C3</f>
        <v>44825</v>
      </c>
      <c r="C3" s="269">
        <v>44825</v>
      </c>
      <c r="D3" s="269"/>
      <c r="E3" s="270" t="s">
        <v>73</v>
      </c>
      <c r="F3" s="271"/>
      <c r="G3" s="277"/>
      <c r="H3" s="278"/>
      <c r="I3" s="278"/>
      <c r="J3" s="278"/>
      <c r="K3" s="278"/>
      <c r="M3" s="261">
        <v>44854</v>
      </c>
      <c r="N3" s="310" t="s">
        <v>234</v>
      </c>
      <c r="O3" s="310"/>
      <c r="P3" s="310"/>
      <c r="Q3" s="310"/>
      <c r="R3" s="262">
        <v>44867</v>
      </c>
    </row>
    <row r="4" spans="1:21" ht="39.950000000000003" customHeight="1" x14ac:dyDescent="0.4">
      <c r="B4" s="14">
        <f>+C4</f>
        <v>44853</v>
      </c>
      <c r="C4" s="269">
        <v>44853</v>
      </c>
      <c r="D4" s="281"/>
      <c r="E4" s="270" t="s">
        <v>75</v>
      </c>
      <c r="F4" s="271"/>
      <c r="G4" s="277"/>
      <c r="H4" s="278"/>
      <c r="I4" s="278"/>
      <c r="J4" s="278"/>
      <c r="K4" s="278"/>
      <c r="M4" s="261">
        <v>44868</v>
      </c>
      <c r="N4" s="310" t="s">
        <v>228</v>
      </c>
      <c r="O4" s="310"/>
      <c r="P4" s="310"/>
      <c r="Q4" s="310"/>
      <c r="R4" s="262">
        <v>44882</v>
      </c>
    </row>
    <row r="5" spans="1:21" ht="39.950000000000003" customHeight="1" x14ac:dyDescent="0.4">
      <c r="A5" s="6"/>
      <c r="B5" s="14">
        <f>+C5</f>
        <v>44902</v>
      </c>
      <c r="C5" s="269">
        <v>44902</v>
      </c>
      <c r="D5" s="269"/>
      <c r="E5" s="270" t="s">
        <v>77</v>
      </c>
      <c r="F5" s="271"/>
      <c r="G5" s="277"/>
      <c r="H5" s="278"/>
      <c r="I5" s="278"/>
      <c r="J5" s="278"/>
      <c r="K5" s="278"/>
      <c r="L5" s="13"/>
      <c r="M5" s="261"/>
      <c r="N5" s="310"/>
      <c r="O5" s="310"/>
      <c r="P5" s="310"/>
      <c r="Q5" s="310"/>
      <c r="R5" s="262"/>
      <c r="T5" s="11"/>
    </row>
    <row r="6" spans="1:21" ht="39.950000000000003" customHeight="1" x14ac:dyDescent="0.4">
      <c r="B6" s="14">
        <f>+C6</f>
        <v>44916</v>
      </c>
      <c r="C6" s="269">
        <v>44916</v>
      </c>
      <c r="D6" s="281"/>
      <c r="E6" s="270" t="s">
        <v>74</v>
      </c>
      <c r="F6" s="271"/>
      <c r="G6" s="277"/>
      <c r="H6" s="278"/>
      <c r="I6" s="278"/>
      <c r="J6" s="278"/>
      <c r="K6" s="278"/>
      <c r="M6" s="261">
        <v>44938</v>
      </c>
      <c r="N6" s="311" t="s">
        <v>236</v>
      </c>
      <c r="O6" s="311"/>
      <c r="P6" s="311"/>
      <c r="Q6" s="311"/>
      <c r="R6" s="262">
        <v>44952</v>
      </c>
      <c r="T6" s="11"/>
    </row>
    <row r="7" spans="1:21" ht="39.950000000000003" customHeight="1" x14ac:dyDescent="0.4">
      <c r="B7" s="14">
        <f>+C5</f>
        <v>44902</v>
      </c>
      <c r="C7" s="269">
        <v>44951</v>
      </c>
      <c r="D7" s="269"/>
      <c r="E7" s="270" t="s">
        <v>79</v>
      </c>
      <c r="F7" s="271"/>
      <c r="G7" s="277"/>
      <c r="H7" s="278"/>
      <c r="I7" s="278"/>
      <c r="J7" s="278"/>
      <c r="K7" s="278"/>
      <c r="L7" s="13"/>
      <c r="M7" s="261">
        <v>44966</v>
      </c>
      <c r="N7" s="310" t="s">
        <v>237</v>
      </c>
      <c r="O7" s="310"/>
      <c r="P7" s="310"/>
      <c r="Q7" s="310"/>
      <c r="R7" s="262">
        <v>44980</v>
      </c>
      <c r="S7" s="242"/>
    </row>
    <row r="8" spans="1:21" ht="39.950000000000003" customHeight="1" x14ac:dyDescent="0.4">
      <c r="B8" s="14">
        <f>+C8</f>
        <v>44951</v>
      </c>
      <c r="C8" s="269">
        <v>44951</v>
      </c>
      <c r="D8" s="269"/>
      <c r="E8" s="270" t="s">
        <v>211</v>
      </c>
      <c r="F8" s="271"/>
      <c r="G8" s="277"/>
      <c r="H8" s="278"/>
      <c r="I8" s="278"/>
      <c r="J8" s="278"/>
      <c r="K8" s="278"/>
      <c r="L8" s="13"/>
      <c r="M8" s="261"/>
      <c r="N8" s="311"/>
      <c r="O8" s="311"/>
      <c r="P8" s="311"/>
      <c r="Q8" s="311"/>
      <c r="R8" s="262"/>
      <c r="T8" s="11"/>
      <c r="U8" s="90"/>
    </row>
    <row r="9" spans="1:21" ht="39.950000000000003" customHeight="1" x14ac:dyDescent="0.4">
      <c r="B9" s="14">
        <f>+C10</f>
        <v>45014</v>
      </c>
      <c r="C9" s="269">
        <v>44979</v>
      </c>
      <c r="D9" s="278"/>
      <c r="E9" s="270" t="s">
        <v>80</v>
      </c>
      <c r="F9" s="271"/>
      <c r="G9" s="277"/>
      <c r="H9" s="278"/>
      <c r="I9" s="278"/>
      <c r="J9" s="278"/>
      <c r="K9" s="278"/>
      <c r="M9" s="261">
        <v>45001</v>
      </c>
      <c r="N9" s="310" t="s">
        <v>238</v>
      </c>
      <c r="O9" s="310"/>
      <c r="P9" s="310"/>
      <c r="Q9" s="310"/>
      <c r="R9" s="262">
        <v>45015</v>
      </c>
    </row>
    <row r="10" spans="1:21" ht="39.950000000000003" customHeight="1" x14ac:dyDescent="0.4">
      <c r="B10" s="14">
        <f>+C11</f>
        <v>45063</v>
      </c>
      <c r="C10" s="269">
        <v>45014</v>
      </c>
      <c r="D10" s="269"/>
      <c r="E10" s="270" t="s">
        <v>78</v>
      </c>
      <c r="F10" s="271"/>
      <c r="G10" s="277"/>
      <c r="H10" s="278"/>
      <c r="I10" s="278"/>
      <c r="J10" s="278"/>
      <c r="K10" s="278"/>
      <c r="M10" s="261"/>
      <c r="N10" s="310"/>
      <c r="O10" s="310"/>
      <c r="P10" s="310"/>
      <c r="Q10" s="310"/>
      <c r="R10" s="262"/>
      <c r="S10" s="242"/>
    </row>
    <row r="11" spans="1:21" ht="39.950000000000003" customHeight="1" x14ac:dyDescent="0.4">
      <c r="B11" s="14">
        <f>+C9</f>
        <v>44979</v>
      </c>
      <c r="C11" s="269">
        <v>45063</v>
      </c>
      <c r="D11" s="269"/>
      <c r="E11" s="270" t="s">
        <v>81</v>
      </c>
      <c r="F11" s="271"/>
      <c r="G11" s="277"/>
      <c r="H11" s="278"/>
      <c r="I11" s="278"/>
      <c r="J11" s="278"/>
      <c r="K11" s="278"/>
      <c r="M11" s="261"/>
      <c r="N11" s="310"/>
      <c r="O11" s="310"/>
      <c r="P11" s="310"/>
      <c r="Q11" s="310"/>
      <c r="R11" s="262"/>
      <c r="S11" s="242"/>
    </row>
    <row r="12" spans="1:21" ht="39.950000000000003" customHeight="1" x14ac:dyDescent="0.4">
      <c r="B12" s="14">
        <f>+C12</f>
        <v>45070</v>
      </c>
      <c r="C12" s="269">
        <v>45070</v>
      </c>
      <c r="D12" s="269"/>
      <c r="E12" s="270" t="s">
        <v>82</v>
      </c>
      <c r="F12" s="271"/>
      <c r="G12" s="277"/>
      <c r="H12" s="278"/>
      <c r="I12" s="278"/>
      <c r="J12" s="278"/>
      <c r="K12" s="278"/>
      <c r="M12" s="261"/>
      <c r="N12" s="311"/>
      <c r="O12" s="311"/>
      <c r="P12" s="311"/>
      <c r="Q12" s="311"/>
      <c r="R12" s="262"/>
    </row>
    <row r="13" spans="1:21" ht="39.950000000000003" customHeight="1" x14ac:dyDescent="0.4">
      <c r="B13" s="14"/>
      <c r="C13" s="15"/>
      <c r="D13" s="15"/>
      <c r="E13" s="16"/>
      <c r="F13" s="17"/>
      <c r="G13" s="18"/>
      <c r="M13" s="261">
        <v>44826</v>
      </c>
      <c r="N13" s="311" t="s">
        <v>235</v>
      </c>
      <c r="O13" s="311"/>
      <c r="P13" s="311"/>
      <c r="Q13" s="311"/>
      <c r="R13" s="262">
        <v>44841</v>
      </c>
    </row>
    <row r="14" spans="1:21" ht="39.950000000000003" customHeight="1" x14ac:dyDescent="0.4">
      <c r="B14" s="14"/>
      <c r="C14" s="15"/>
      <c r="D14" s="15"/>
      <c r="E14" s="16"/>
      <c r="F14" s="17"/>
      <c r="G14" s="18"/>
      <c r="M14" s="261">
        <v>44868</v>
      </c>
      <c r="N14" s="311" t="s">
        <v>233</v>
      </c>
      <c r="O14" s="311"/>
      <c r="P14" s="311"/>
      <c r="Q14" s="311"/>
      <c r="R14" s="262">
        <v>44882</v>
      </c>
    </row>
    <row r="15" spans="1:21" ht="39.950000000000003" customHeight="1" x14ac:dyDescent="0.4">
      <c r="B15" s="14"/>
      <c r="C15" s="15"/>
      <c r="D15" s="15"/>
      <c r="E15" s="16"/>
      <c r="F15" s="17"/>
      <c r="G15" s="18"/>
      <c r="M15" s="261">
        <v>45023</v>
      </c>
      <c r="N15" s="310" t="s">
        <v>239</v>
      </c>
      <c r="O15" s="310"/>
      <c r="P15" s="310"/>
      <c r="Q15" s="310"/>
      <c r="R15" s="262">
        <v>45037</v>
      </c>
    </row>
    <row r="16" spans="1:21" ht="39.950000000000003" customHeight="1" x14ac:dyDescent="0.4">
      <c r="B16" s="14"/>
      <c r="C16" s="15"/>
      <c r="D16" s="15"/>
      <c r="E16" s="16"/>
      <c r="F16" s="17"/>
      <c r="G16" s="18"/>
      <c r="M16" s="261"/>
      <c r="N16" s="311" t="s">
        <v>240</v>
      </c>
      <c r="O16" s="311"/>
      <c r="P16" s="311"/>
      <c r="Q16" s="311"/>
      <c r="R16" s="262">
        <v>45043</v>
      </c>
    </row>
    <row r="17" spans="2:22" ht="39.950000000000003" customHeight="1" x14ac:dyDescent="0.4">
      <c r="B17" s="14"/>
      <c r="C17" s="15"/>
      <c r="D17" s="15"/>
      <c r="E17" s="16"/>
      <c r="F17" s="17"/>
      <c r="G17" s="18"/>
      <c r="M17" s="261">
        <v>45044</v>
      </c>
      <c r="N17" s="311" t="s">
        <v>241</v>
      </c>
      <c r="O17" s="311"/>
      <c r="P17" s="311"/>
      <c r="Q17" s="311"/>
      <c r="R17" s="262">
        <v>45058</v>
      </c>
    </row>
    <row r="18" spans="2:22" ht="39.950000000000003" customHeight="1" x14ac:dyDescent="0.4">
      <c r="B18" s="14"/>
      <c r="C18" s="15"/>
      <c r="D18" s="15"/>
      <c r="E18" s="16"/>
      <c r="F18" s="17"/>
      <c r="G18" s="18"/>
      <c r="M18" s="261">
        <v>45051</v>
      </c>
      <c r="N18" s="310" t="s">
        <v>242</v>
      </c>
      <c r="O18" s="310"/>
      <c r="P18" s="310"/>
      <c r="Q18" s="310"/>
      <c r="R18" s="262">
        <v>45065</v>
      </c>
    </row>
    <row r="19" spans="2:22" ht="39.950000000000003" customHeight="1" x14ac:dyDescent="0.4">
      <c r="B19" s="14"/>
      <c r="C19" s="15"/>
      <c r="D19" s="15"/>
      <c r="E19" s="16"/>
      <c r="F19" s="17"/>
      <c r="G19" s="18"/>
      <c r="M19" s="261">
        <v>45072</v>
      </c>
      <c r="N19" s="311" t="s">
        <v>243</v>
      </c>
      <c r="O19" s="311"/>
      <c r="P19" s="311"/>
      <c r="Q19" s="311"/>
      <c r="R19" s="262">
        <v>45086</v>
      </c>
    </row>
    <row r="20" spans="2:22" ht="39.950000000000003" customHeight="1" x14ac:dyDescent="0.4">
      <c r="B20" s="14"/>
      <c r="C20" s="15"/>
      <c r="D20" s="15"/>
      <c r="E20" s="16"/>
      <c r="F20" s="17"/>
      <c r="G20" s="18"/>
      <c r="M20" s="261"/>
      <c r="N20" s="311"/>
      <c r="O20" s="311"/>
      <c r="P20" s="311"/>
      <c r="Q20" s="311"/>
      <c r="R20" s="262"/>
    </row>
    <row r="21" spans="2:22" ht="39.950000000000003" customHeight="1" x14ac:dyDescent="0.4">
      <c r="B21" s="3"/>
      <c r="C21" s="15"/>
      <c r="D21" s="15"/>
      <c r="E21" s="16"/>
      <c r="F21" s="17"/>
      <c r="G21" s="18"/>
      <c r="M21" s="19"/>
      <c r="N21" s="6"/>
      <c r="O21" s="79"/>
      <c r="S21" s="242"/>
    </row>
    <row r="22" spans="2:22" ht="30.95" customHeight="1" x14ac:dyDescent="0.4">
      <c r="C22" s="1" t="s">
        <v>83</v>
      </c>
      <c r="L22" s="3"/>
      <c r="M22" s="1" t="s">
        <v>84</v>
      </c>
      <c r="N22" s="1" t="s">
        <v>4</v>
      </c>
      <c r="O22" s="1" t="s">
        <v>85</v>
      </c>
      <c r="P22" s="1" t="s">
        <v>0</v>
      </c>
      <c r="R22" s="258" t="s">
        <v>224</v>
      </c>
      <c r="S22" s="259"/>
      <c r="T22" s="258" t="s">
        <v>225</v>
      </c>
      <c r="V22" s="22"/>
    </row>
    <row r="23" spans="2:22" ht="30.95" customHeight="1" x14ac:dyDescent="0.4">
      <c r="B23" s="14">
        <f t="shared" ref="B23:B36" si="0">+C23</f>
        <v>44809</v>
      </c>
      <c r="C23" s="21">
        <v>44809</v>
      </c>
      <c r="D23" s="21"/>
      <c r="E23" s="3" t="s">
        <v>7</v>
      </c>
      <c r="F23" s="4" t="s">
        <v>86</v>
      </c>
      <c r="G23" s="241">
        <v>1</v>
      </c>
      <c r="H23" s="3" t="s">
        <v>26</v>
      </c>
      <c r="I23" s="3" t="s">
        <v>32</v>
      </c>
      <c r="J23" s="3" t="s">
        <v>33</v>
      </c>
      <c r="K23" s="3"/>
      <c r="L23" s="3"/>
      <c r="M23" s="7" t="s">
        <v>31</v>
      </c>
      <c r="N23" s="7">
        <v>0.79166666666666663</v>
      </c>
      <c r="O23" s="9" t="s">
        <v>142</v>
      </c>
      <c r="P23" s="3" t="s">
        <v>26</v>
      </c>
      <c r="T23" s="25"/>
      <c r="V23" s="23"/>
    </row>
    <row r="24" spans="2:22" ht="30.95" customHeight="1" x14ac:dyDescent="0.4">
      <c r="B24" s="14">
        <f t="shared" ref="B24" si="1">+C24</f>
        <v>44809</v>
      </c>
      <c r="C24" s="21">
        <v>44809</v>
      </c>
      <c r="D24" s="21"/>
      <c r="E24" s="3" t="s">
        <v>7</v>
      </c>
      <c r="F24" s="4" t="s">
        <v>86</v>
      </c>
      <c r="G24" s="241">
        <v>1</v>
      </c>
      <c r="H24" s="3"/>
      <c r="I24" s="3"/>
      <c r="J24" s="3"/>
      <c r="K24" s="3" t="s">
        <v>34</v>
      </c>
      <c r="L24" s="3"/>
      <c r="M24" s="7" t="s">
        <v>38</v>
      </c>
      <c r="N24" s="7">
        <v>0.79166666666666663</v>
      </c>
      <c r="O24" s="9" t="s">
        <v>70</v>
      </c>
      <c r="P24" s="12">
        <f>COUNTIF($H$23:$L$36, "DA1")</f>
        <v>7</v>
      </c>
      <c r="T24" s="25" t="s">
        <v>313</v>
      </c>
      <c r="V24" s="23"/>
    </row>
    <row r="25" spans="2:22" ht="30.95" customHeight="1" x14ac:dyDescent="0.4">
      <c r="B25" s="14">
        <f t="shared" ref="B25" si="2">+C25</f>
        <v>44844</v>
      </c>
      <c r="C25" s="21">
        <v>44844</v>
      </c>
      <c r="D25" s="21"/>
      <c r="E25" s="3" t="s">
        <v>7</v>
      </c>
      <c r="F25" s="4" t="s">
        <v>86</v>
      </c>
      <c r="G25" s="241">
        <v>2</v>
      </c>
      <c r="H25" s="3" t="s">
        <v>26</v>
      </c>
      <c r="I25" s="3" t="s">
        <v>32</v>
      </c>
      <c r="J25" s="3"/>
      <c r="K25" s="3" t="s">
        <v>34</v>
      </c>
      <c r="L25" s="3"/>
      <c r="M25" s="7" t="s">
        <v>31</v>
      </c>
      <c r="N25" s="7">
        <v>0.79166666666666663</v>
      </c>
      <c r="O25" s="9" t="s">
        <v>142</v>
      </c>
      <c r="P25" s="3" t="s">
        <v>32</v>
      </c>
      <c r="T25" s="25"/>
    </row>
    <row r="26" spans="2:22" ht="30.95" customHeight="1" x14ac:dyDescent="0.4">
      <c r="B26" s="14">
        <f t="shared" si="0"/>
        <v>44844</v>
      </c>
      <c r="C26" s="21">
        <v>44844</v>
      </c>
      <c r="D26" s="21"/>
      <c r="E26" s="3" t="s">
        <v>7</v>
      </c>
      <c r="F26" s="4" t="s">
        <v>86</v>
      </c>
      <c r="G26" s="241">
        <v>2</v>
      </c>
      <c r="H26" s="3"/>
      <c r="I26" s="3"/>
      <c r="J26" s="3" t="s">
        <v>33</v>
      </c>
      <c r="K26" s="3"/>
      <c r="L26" s="3"/>
      <c r="M26" s="7" t="s">
        <v>38</v>
      </c>
      <c r="N26" s="7">
        <v>0.79166666666666663</v>
      </c>
      <c r="O26" s="9" t="s">
        <v>70</v>
      </c>
      <c r="P26" s="12">
        <f>COUNTIF($H$23:$L$36, "H1A")</f>
        <v>7</v>
      </c>
      <c r="T26" s="25" t="s">
        <v>314</v>
      </c>
      <c r="V26" s="13"/>
    </row>
    <row r="27" spans="2:22" ht="30.95" customHeight="1" x14ac:dyDescent="0.4">
      <c r="B27" s="14">
        <f t="shared" si="0"/>
        <v>44872</v>
      </c>
      <c r="C27" s="21">
        <v>44872</v>
      </c>
      <c r="D27" s="21"/>
      <c r="E27" s="3" t="s">
        <v>7</v>
      </c>
      <c r="F27" s="4" t="s">
        <v>86</v>
      </c>
      <c r="G27" s="241">
        <v>3</v>
      </c>
      <c r="H27" s="3" t="s">
        <v>26</v>
      </c>
      <c r="I27" s="3"/>
      <c r="J27" s="3" t="s">
        <v>33</v>
      </c>
      <c r="K27" s="189" t="s">
        <v>34</v>
      </c>
      <c r="L27" s="189"/>
      <c r="M27" s="7" t="s">
        <v>31</v>
      </c>
      <c r="N27" s="7">
        <v>0.79166666666666663</v>
      </c>
      <c r="O27" s="9" t="s">
        <v>142</v>
      </c>
      <c r="P27" s="3" t="s">
        <v>33</v>
      </c>
      <c r="T27" s="25"/>
    </row>
    <row r="28" spans="2:22" ht="30.95" customHeight="1" x14ac:dyDescent="0.4">
      <c r="B28" s="14">
        <f t="shared" si="0"/>
        <v>44872</v>
      </c>
      <c r="C28" s="21">
        <v>44872</v>
      </c>
      <c r="D28" s="21"/>
      <c r="E28" s="3" t="s">
        <v>7</v>
      </c>
      <c r="F28" s="4" t="s">
        <v>86</v>
      </c>
      <c r="G28" s="241">
        <v>3</v>
      </c>
      <c r="H28" s="3"/>
      <c r="I28" s="3" t="s">
        <v>32</v>
      </c>
      <c r="J28" s="3"/>
      <c r="K28" s="3"/>
      <c r="L28" s="3"/>
      <c r="M28" s="7" t="s">
        <v>38</v>
      </c>
      <c r="N28" s="7">
        <v>0.79166666666666663</v>
      </c>
      <c r="O28" s="9" t="s">
        <v>70</v>
      </c>
      <c r="P28" s="12">
        <f>COUNTIF($H$23:$L$36, "H1B")</f>
        <v>7</v>
      </c>
      <c r="T28" s="25"/>
    </row>
    <row r="29" spans="2:22" ht="30.95" customHeight="1" x14ac:dyDescent="0.4">
      <c r="B29" s="14">
        <f t="shared" si="0"/>
        <v>44900</v>
      </c>
      <c r="C29" s="21">
        <v>44900</v>
      </c>
      <c r="D29" s="21"/>
      <c r="E29" s="3" t="s">
        <v>7</v>
      </c>
      <c r="F29" s="4" t="s">
        <v>86</v>
      </c>
      <c r="G29" s="241">
        <v>4</v>
      </c>
      <c r="H29" s="3" t="s">
        <v>26</v>
      </c>
      <c r="I29" s="3" t="s">
        <v>32</v>
      </c>
      <c r="J29" s="3" t="s">
        <v>33</v>
      </c>
      <c r="K29" s="3"/>
      <c r="L29" s="3"/>
      <c r="M29" s="7" t="s">
        <v>31</v>
      </c>
      <c r="N29" s="7">
        <v>0.79166666666666663</v>
      </c>
      <c r="O29" s="9" t="s">
        <v>142</v>
      </c>
      <c r="P29" s="3" t="s">
        <v>34</v>
      </c>
      <c r="T29" s="25"/>
    </row>
    <row r="30" spans="2:22" ht="30.95" customHeight="1" x14ac:dyDescent="0.4">
      <c r="B30" s="14">
        <f t="shared" si="0"/>
        <v>44900</v>
      </c>
      <c r="C30" s="21">
        <v>44900</v>
      </c>
      <c r="D30" s="21"/>
      <c r="E30" s="3" t="s">
        <v>7</v>
      </c>
      <c r="F30" s="4" t="s">
        <v>86</v>
      </c>
      <c r="G30" s="241">
        <v>4</v>
      </c>
      <c r="H30" s="3"/>
      <c r="I30" s="3"/>
      <c r="J30" s="3"/>
      <c r="K30" s="189" t="s">
        <v>34</v>
      </c>
      <c r="L30" s="189"/>
      <c r="M30" s="7" t="s">
        <v>38</v>
      </c>
      <c r="N30" s="7">
        <v>0.79166666666666663</v>
      </c>
      <c r="O30" s="9" t="s">
        <v>70</v>
      </c>
      <c r="P30" s="12">
        <f>COUNTIF($H$23:$L$36, "H2A")</f>
        <v>7</v>
      </c>
      <c r="T30" s="25"/>
    </row>
    <row r="31" spans="2:22" ht="30.95" customHeight="1" x14ac:dyDescent="0.4">
      <c r="B31" s="14">
        <f t="shared" ref="B31" si="3">+C31</f>
        <v>44942</v>
      </c>
      <c r="C31" s="21">
        <v>44942</v>
      </c>
      <c r="D31" s="21"/>
      <c r="E31" s="3" t="s">
        <v>7</v>
      </c>
      <c r="F31" s="4" t="s">
        <v>86</v>
      </c>
      <c r="G31" s="241">
        <v>5</v>
      </c>
      <c r="H31" s="3" t="s">
        <v>26</v>
      </c>
      <c r="I31" s="3" t="s">
        <v>32</v>
      </c>
      <c r="J31" s="3"/>
      <c r="K31" s="189" t="s">
        <v>34</v>
      </c>
      <c r="L31" s="189"/>
      <c r="M31" s="7" t="s">
        <v>31</v>
      </c>
      <c r="N31" s="7">
        <v>0.79166666666666663</v>
      </c>
      <c r="O31" s="9" t="s">
        <v>142</v>
      </c>
      <c r="P31" s="3" t="s">
        <v>35</v>
      </c>
      <c r="T31" s="25"/>
    </row>
    <row r="32" spans="2:22" ht="30.95" customHeight="1" x14ac:dyDescent="0.4">
      <c r="B32" s="14">
        <f t="shared" si="0"/>
        <v>44942</v>
      </c>
      <c r="C32" s="21">
        <v>44942</v>
      </c>
      <c r="D32" s="21"/>
      <c r="E32" s="3" t="s">
        <v>7</v>
      </c>
      <c r="F32" s="4" t="s">
        <v>86</v>
      </c>
      <c r="G32" s="241">
        <v>5</v>
      </c>
      <c r="H32" s="3"/>
      <c r="I32" s="3"/>
      <c r="J32" s="3" t="s">
        <v>33</v>
      </c>
      <c r="K32" s="189"/>
      <c r="L32" s="189"/>
      <c r="M32" s="7" t="s">
        <v>38</v>
      </c>
      <c r="N32" s="7">
        <v>0.79166666666666663</v>
      </c>
      <c r="O32" s="9" t="s">
        <v>70</v>
      </c>
      <c r="P32" s="12">
        <f>COUNTIF($H$23:$L$36, "H2B")</f>
        <v>0</v>
      </c>
      <c r="T32" s="25"/>
    </row>
    <row r="33" spans="2:22" ht="30.95" customHeight="1" x14ac:dyDescent="0.4">
      <c r="B33" s="14">
        <f t="shared" si="0"/>
        <v>44977</v>
      </c>
      <c r="C33" s="21">
        <v>44977</v>
      </c>
      <c r="D33" s="21"/>
      <c r="E33" s="3" t="s">
        <v>7</v>
      </c>
      <c r="F33" s="4" t="s">
        <v>86</v>
      </c>
      <c r="G33" s="241">
        <v>6</v>
      </c>
      <c r="H33" s="3" t="s">
        <v>26</v>
      </c>
      <c r="I33" s="3"/>
      <c r="J33" s="3" t="s">
        <v>33</v>
      </c>
      <c r="K33" s="189" t="s">
        <v>34</v>
      </c>
      <c r="L33" s="189"/>
      <c r="M33" s="7" t="s">
        <v>31</v>
      </c>
      <c r="N33" s="7">
        <v>0.79166666666666663</v>
      </c>
      <c r="O33" s="9" t="s">
        <v>142</v>
      </c>
      <c r="P33" s="3"/>
      <c r="T33" s="25"/>
    </row>
    <row r="34" spans="2:22" ht="30.95" customHeight="1" x14ac:dyDescent="0.4">
      <c r="B34" s="14">
        <f t="shared" ref="B34" si="4">+C34</f>
        <v>44977</v>
      </c>
      <c r="C34" s="21">
        <v>44977</v>
      </c>
      <c r="D34" s="21"/>
      <c r="E34" s="3" t="s">
        <v>7</v>
      </c>
      <c r="F34" s="4" t="s">
        <v>86</v>
      </c>
      <c r="G34" s="241">
        <v>6</v>
      </c>
      <c r="H34" s="3"/>
      <c r="I34" s="3" t="s">
        <v>32</v>
      </c>
      <c r="J34" s="3"/>
      <c r="K34" s="189"/>
      <c r="L34" s="189"/>
      <c r="M34" s="7" t="s">
        <v>38</v>
      </c>
      <c r="N34" s="7">
        <v>0.79166666666666663</v>
      </c>
      <c r="O34" s="9" t="s">
        <v>70</v>
      </c>
      <c r="P34" s="3"/>
      <c r="T34" s="25"/>
    </row>
    <row r="35" spans="2:22" ht="30.95" customHeight="1" x14ac:dyDescent="0.4">
      <c r="B35" s="14">
        <f t="shared" si="0"/>
        <v>45005</v>
      </c>
      <c r="C35" s="21">
        <v>45005</v>
      </c>
      <c r="D35" s="21"/>
      <c r="E35" s="3" t="s">
        <v>7</v>
      </c>
      <c r="F35" s="4" t="s">
        <v>86</v>
      </c>
      <c r="G35" s="241">
        <v>7</v>
      </c>
      <c r="H35" s="3" t="s">
        <v>26</v>
      </c>
      <c r="I35" s="3" t="s">
        <v>32</v>
      </c>
      <c r="J35" s="3" t="s">
        <v>33</v>
      </c>
      <c r="K35" s="189"/>
      <c r="L35" s="189"/>
      <c r="M35" s="7" t="s">
        <v>31</v>
      </c>
      <c r="N35" s="7">
        <v>0.79166666666666663</v>
      </c>
      <c r="O35" s="9" t="s">
        <v>142</v>
      </c>
      <c r="P35" s="12"/>
      <c r="T35" s="25"/>
    </row>
    <row r="36" spans="2:22" ht="30.95" customHeight="1" x14ac:dyDescent="0.4">
      <c r="B36" s="14">
        <f t="shared" si="0"/>
        <v>45005</v>
      </c>
      <c r="C36" s="21">
        <v>45005</v>
      </c>
      <c r="D36" s="21"/>
      <c r="E36" s="3" t="s">
        <v>7</v>
      </c>
      <c r="F36" s="4" t="s">
        <v>86</v>
      </c>
      <c r="G36" s="241">
        <v>7</v>
      </c>
      <c r="H36" s="3"/>
      <c r="I36" s="3"/>
      <c r="J36" s="3"/>
      <c r="K36" s="3" t="s">
        <v>34</v>
      </c>
      <c r="L36" s="3"/>
      <c r="M36" s="7" t="s">
        <v>38</v>
      </c>
      <c r="N36" s="7">
        <v>0.79166666666666663</v>
      </c>
      <c r="O36" s="9" t="s">
        <v>70</v>
      </c>
      <c r="P36" s="12"/>
      <c r="T36" s="25"/>
      <c r="U36" s="9"/>
    </row>
    <row r="37" spans="2:22" ht="49.95" customHeight="1" x14ac:dyDescent="0.4">
      <c r="B37" s="14"/>
      <c r="C37" s="21"/>
      <c r="D37" s="21"/>
      <c r="G37" s="241"/>
      <c r="H37" s="3"/>
      <c r="I37" s="3"/>
      <c r="J37" s="3"/>
      <c r="K37" s="3"/>
      <c r="L37" s="3"/>
      <c r="P37" s="12"/>
      <c r="T37" s="25"/>
      <c r="U37" s="9"/>
    </row>
    <row r="38" spans="2:22" ht="30.95" customHeight="1" x14ac:dyDescent="0.4">
      <c r="C38" s="1" t="s">
        <v>69</v>
      </c>
      <c r="H38" s="3"/>
      <c r="I38" s="3"/>
      <c r="J38" s="3"/>
      <c r="K38" s="3"/>
      <c r="L38" s="3"/>
      <c r="M38" s="1" t="s">
        <v>84</v>
      </c>
      <c r="N38" s="1" t="s">
        <v>4</v>
      </c>
      <c r="O38" s="1" t="s">
        <v>85</v>
      </c>
      <c r="P38" s="1" t="s">
        <v>0</v>
      </c>
      <c r="R38" s="258" t="s">
        <v>224</v>
      </c>
      <c r="S38" s="259"/>
      <c r="T38" s="258" t="s">
        <v>225</v>
      </c>
      <c r="V38" s="22"/>
    </row>
    <row r="39" spans="2:22" ht="30.95" customHeight="1" x14ac:dyDescent="0.4">
      <c r="B39" s="14">
        <f t="shared" ref="B39:B54" si="5">+C39</f>
        <v>44849</v>
      </c>
      <c r="C39" s="21">
        <v>44849</v>
      </c>
      <c r="D39" s="21"/>
      <c r="E39" s="3" t="s">
        <v>36</v>
      </c>
      <c r="F39" s="4" t="s">
        <v>86</v>
      </c>
      <c r="G39" s="241">
        <v>1</v>
      </c>
      <c r="H39" s="3" t="s">
        <v>39</v>
      </c>
      <c r="I39" s="3" t="s">
        <v>40</v>
      </c>
      <c r="J39" s="3"/>
      <c r="K39" s="3"/>
      <c r="L39" s="3"/>
      <c r="M39" s="7" t="s">
        <v>31</v>
      </c>
      <c r="N39" s="7">
        <v>0.375</v>
      </c>
      <c r="O39" s="9" t="s">
        <v>214</v>
      </c>
      <c r="P39" s="8" t="s">
        <v>39</v>
      </c>
      <c r="T39" s="25"/>
      <c r="V39" s="23"/>
    </row>
    <row r="40" spans="2:22" ht="30.95" customHeight="1" x14ac:dyDescent="0.4">
      <c r="B40" s="14">
        <f t="shared" si="5"/>
        <v>44863</v>
      </c>
      <c r="C40" s="21">
        <v>44863</v>
      </c>
      <c r="D40" s="21"/>
      <c r="E40" s="3" t="s">
        <v>36</v>
      </c>
      <c r="F40" s="4" t="s">
        <v>86</v>
      </c>
      <c r="G40" s="241">
        <v>2</v>
      </c>
      <c r="H40" s="3"/>
      <c r="I40" s="3" t="s">
        <v>40</v>
      </c>
      <c r="J40" s="3"/>
      <c r="K40" s="3"/>
      <c r="L40" s="3"/>
      <c r="M40" s="7" t="s">
        <v>31</v>
      </c>
      <c r="N40" s="7">
        <v>0.375</v>
      </c>
      <c r="O40" s="9" t="s">
        <v>91</v>
      </c>
      <c r="P40" s="12">
        <f>COUNTIF($H$39:$L$48, "MT1")</f>
        <v>7</v>
      </c>
      <c r="T40" s="25" t="s">
        <v>315</v>
      </c>
      <c r="V40" s="13"/>
    </row>
    <row r="41" spans="2:22" ht="30.95" customHeight="1" x14ac:dyDescent="0.4">
      <c r="B41" s="14">
        <f t="shared" si="5"/>
        <v>44863</v>
      </c>
      <c r="C41" s="21">
        <v>44863</v>
      </c>
      <c r="D41" s="21"/>
      <c r="E41" s="3" t="s">
        <v>36</v>
      </c>
      <c r="F41" s="4" t="s">
        <v>86</v>
      </c>
      <c r="G41" s="241">
        <v>2</v>
      </c>
      <c r="H41" s="3" t="s">
        <v>39</v>
      </c>
      <c r="I41" s="3"/>
      <c r="J41" s="3"/>
      <c r="K41" s="3"/>
      <c r="L41" s="3"/>
      <c r="M41" s="7" t="s">
        <v>38</v>
      </c>
      <c r="N41" s="8" t="s">
        <v>90</v>
      </c>
      <c r="O41" s="9" t="s">
        <v>91</v>
      </c>
      <c r="P41" s="3" t="s">
        <v>40</v>
      </c>
      <c r="T41" s="25"/>
      <c r="V41" s="13"/>
    </row>
    <row r="42" spans="2:22" ht="30.95" customHeight="1" x14ac:dyDescent="0.4">
      <c r="B42" s="14">
        <f t="shared" si="5"/>
        <v>44870</v>
      </c>
      <c r="C42" s="21">
        <v>44870</v>
      </c>
      <c r="D42" s="21"/>
      <c r="E42" s="3" t="s">
        <v>36</v>
      </c>
      <c r="F42" s="4" t="s">
        <v>86</v>
      </c>
      <c r="G42" s="241">
        <v>3</v>
      </c>
      <c r="H42" s="3" t="s">
        <v>39</v>
      </c>
      <c r="I42" s="3" t="s">
        <v>40</v>
      </c>
      <c r="J42" s="3"/>
      <c r="K42" s="3"/>
      <c r="L42" s="189"/>
      <c r="M42" s="7" t="s">
        <v>31</v>
      </c>
      <c r="N42" s="7">
        <v>0.375</v>
      </c>
      <c r="O42" s="9" t="s">
        <v>214</v>
      </c>
      <c r="P42" s="12">
        <f>COUNTIF($H$39:$L$48, "MT2")</f>
        <v>7</v>
      </c>
      <c r="T42" s="25" t="s">
        <v>316</v>
      </c>
      <c r="V42" s="25"/>
    </row>
    <row r="43" spans="2:22" ht="30.95" customHeight="1" x14ac:dyDescent="0.4">
      <c r="B43" s="14">
        <f t="shared" si="5"/>
        <v>44905</v>
      </c>
      <c r="C43" s="21">
        <v>44905</v>
      </c>
      <c r="D43" s="21"/>
      <c r="E43" s="3" t="s">
        <v>36</v>
      </c>
      <c r="F43" s="4" t="s">
        <v>86</v>
      </c>
      <c r="G43" s="241">
        <v>4</v>
      </c>
      <c r="H43" s="3"/>
      <c r="I43" s="3" t="s">
        <v>40</v>
      </c>
      <c r="J43" s="3"/>
      <c r="K43" s="3"/>
      <c r="L43" s="3"/>
      <c r="M43" s="7" t="s">
        <v>31</v>
      </c>
      <c r="N43" s="7">
        <v>0.375</v>
      </c>
      <c r="O43" s="9" t="s">
        <v>91</v>
      </c>
      <c r="P43" s="3"/>
      <c r="T43" s="25"/>
    </row>
    <row r="44" spans="2:22" ht="30.95" customHeight="1" x14ac:dyDescent="0.4">
      <c r="B44" s="14">
        <f t="shared" si="5"/>
        <v>44905</v>
      </c>
      <c r="C44" s="21">
        <v>44905</v>
      </c>
      <c r="D44" s="21"/>
      <c r="E44" s="3" t="s">
        <v>36</v>
      </c>
      <c r="F44" s="4" t="s">
        <v>86</v>
      </c>
      <c r="G44" s="241">
        <v>4</v>
      </c>
      <c r="H44" s="3" t="s">
        <v>39</v>
      </c>
      <c r="I44" s="3"/>
      <c r="J44" s="3"/>
      <c r="K44" s="3"/>
      <c r="L44" s="189"/>
      <c r="M44" s="7" t="s">
        <v>38</v>
      </c>
      <c r="N44" s="8" t="s">
        <v>90</v>
      </c>
      <c r="O44" s="9" t="s">
        <v>91</v>
      </c>
      <c r="P44" s="3"/>
      <c r="T44" s="25"/>
    </row>
    <row r="45" spans="2:22" ht="30.95" customHeight="1" x14ac:dyDescent="0.4">
      <c r="B45" s="14">
        <f t="shared" si="5"/>
        <v>44940</v>
      </c>
      <c r="C45" s="21">
        <v>44940</v>
      </c>
      <c r="D45" s="21"/>
      <c r="E45" s="3" t="s">
        <v>36</v>
      </c>
      <c r="F45" s="4" t="s">
        <v>86</v>
      </c>
      <c r="G45" s="241">
        <v>5</v>
      </c>
      <c r="H45" s="3" t="s">
        <v>39</v>
      </c>
      <c r="I45" s="3" t="s">
        <v>40</v>
      </c>
      <c r="J45" s="3"/>
      <c r="K45" s="3"/>
      <c r="L45" s="3"/>
      <c r="M45" s="7" t="s">
        <v>31</v>
      </c>
      <c r="N45" s="7">
        <v>0.375</v>
      </c>
      <c r="O45" s="9" t="s">
        <v>214</v>
      </c>
      <c r="P45" s="3"/>
      <c r="T45" s="25"/>
    </row>
    <row r="46" spans="2:22" ht="30.95" customHeight="1" x14ac:dyDescent="0.4">
      <c r="B46" s="14">
        <f t="shared" si="5"/>
        <v>44989</v>
      </c>
      <c r="C46" s="21">
        <v>44989</v>
      </c>
      <c r="D46" s="21"/>
      <c r="E46" s="3" t="s">
        <v>36</v>
      </c>
      <c r="F46" s="4" t="s">
        <v>86</v>
      </c>
      <c r="G46" s="241">
        <v>6</v>
      </c>
      <c r="H46" s="3"/>
      <c r="I46" s="3" t="s">
        <v>40</v>
      </c>
      <c r="J46" s="3"/>
      <c r="K46" s="3"/>
      <c r="L46" s="3"/>
      <c r="M46" s="7" t="s">
        <v>31</v>
      </c>
      <c r="N46" s="7">
        <v>0.375</v>
      </c>
      <c r="O46" s="9" t="s">
        <v>91</v>
      </c>
      <c r="P46" s="3"/>
      <c r="T46" s="25"/>
    </row>
    <row r="47" spans="2:22" ht="30.95" customHeight="1" x14ac:dyDescent="0.4">
      <c r="B47" s="14">
        <f t="shared" si="5"/>
        <v>44989</v>
      </c>
      <c r="C47" s="21">
        <v>44989</v>
      </c>
      <c r="D47" s="21"/>
      <c r="E47" s="3" t="s">
        <v>36</v>
      </c>
      <c r="F47" s="4" t="s">
        <v>86</v>
      </c>
      <c r="G47" s="241">
        <v>6</v>
      </c>
      <c r="H47" s="3" t="s">
        <v>39</v>
      </c>
      <c r="I47" s="3"/>
      <c r="J47" s="3"/>
      <c r="K47" s="3"/>
      <c r="L47" s="189"/>
      <c r="M47" s="7" t="s">
        <v>38</v>
      </c>
      <c r="N47" s="8" t="s">
        <v>90</v>
      </c>
      <c r="O47" s="9" t="s">
        <v>91</v>
      </c>
      <c r="P47" s="3"/>
      <c r="T47" s="25"/>
    </row>
    <row r="48" spans="2:22" ht="30.95" customHeight="1" x14ac:dyDescent="0.4">
      <c r="B48" s="14">
        <f t="shared" si="5"/>
        <v>45010</v>
      </c>
      <c r="C48" s="21">
        <v>45010</v>
      </c>
      <c r="D48" s="21"/>
      <c r="E48" s="3" t="s">
        <v>36</v>
      </c>
      <c r="F48" s="4" t="s">
        <v>86</v>
      </c>
      <c r="G48" s="241">
        <v>7</v>
      </c>
      <c r="H48" s="3" t="s">
        <v>39</v>
      </c>
      <c r="I48" s="3" t="s">
        <v>40</v>
      </c>
      <c r="J48" s="3"/>
      <c r="K48" s="3"/>
      <c r="L48" s="3"/>
      <c r="M48" s="7" t="s">
        <v>31</v>
      </c>
      <c r="N48" s="7">
        <v>0.375</v>
      </c>
      <c r="O48" s="9" t="s">
        <v>214</v>
      </c>
      <c r="P48" s="3"/>
      <c r="T48" s="25"/>
    </row>
    <row r="49" spans="2:22" ht="30.95" customHeight="1" x14ac:dyDescent="0.4">
      <c r="B49" s="14">
        <f t="shared" si="5"/>
        <v>45049</v>
      </c>
      <c r="C49" s="21">
        <v>45049</v>
      </c>
      <c r="D49" s="21"/>
      <c r="E49" s="94" t="s">
        <v>244</v>
      </c>
      <c r="F49" s="94"/>
      <c r="G49" s="95"/>
      <c r="H49" s="96"/>
      <c r="I49" s="96"/>
      <c r="J49" s="96"/>
      <c r="M49" s="7" t="s">
        <v>38</v>
      </c>
      <c r="N49" s="8" t="s">
        <v>212</v>
      </c>
      <c r="O49" s="9" t="s">
        <v>91</v>
      </c>
      <c r="P49" s="3"/>
      <c r="T49" s="25"/>
    </row>
    <row r="50" spans="2:22" ht="30.95" customHeight="1" x14ac:dyDescent="0.4">
      <c r="B50" s="14">
        <f t="shared" si="5"/>
        <v>45072</v>
      </c>
      <c r="C50" s="263">
        <v>45072</v>
      </c>
      <c r="D50" s="263"/>
      <c r="E50" s="264" t="s">
        <v>229</v>
      </c>
      <c r="F50" s="260"/>
      <c r="G50" s="264"/>
      <c r="H50" s="264"/>
      <c r="I50" s="264"/>
      <c r="J50" s="264"/>
      <c r="K50" s="264"/>
      <c r="L50" s="3"/>
      <c r="M50" s="241"/>
      <c r="N50" s="41"/>
      <c r="O50" s="242"/>
      <c r="P50" s="309"/>
      <c r="Q50" s="309"/>
      <c r="R50" s="309"/>
      <c r="T50" s="25"/>
    </row>
    <row r="51" spans="2:22" ht="30.95" customHeight="1" x14ac:dyDescent="0.4">
      <c r="B51" s="14">
        <f t="shared" si="5"/>
        <v>45086</v>
      </c>
      <c r="C51" s="265">
        <v>45086</v>
      </c>
      <c r="D51" s="265"/>
      <c r="E51" s="266" t="s">
        <v>230</v>
      </c>
      <c r="F51" s="267"/>
      <c r="G51" s="266"/>
      <c r="H51" s="266"/>
      <c r="I51" s="266"/>
      <c r="J51" s="3"/>
      <c r="K51" s="3"/>
      <c r="L51" s="3"/>
      <c r="M51" s="8"/>
      <c r="N51" s="9"/>
      <c r="P51" s="309"/>
      <c r="Q51" s="309"/>
      <c r="R51" s="309"/>
      <c r="T51" s="25"/>
    </row>
    <row r="52" spans="2:22" ht="30.95" customHeight="1" x14ac:dyDescent="0.4">
      <c r="B52" s="14"/>
      <c r="C52" s="289" t="s">
        <v>243</v>
      </c>
      <c r="D52" s="265"/>
      <c r="E52" s="266"/>
      <c r="F52" s="267"/>
      <c r="G52" s="266"/>
      <c r="H52" s="266"/>
      <c r="I52" s="266"/>
      <c r="J52" s="3"/>
      <c r="K52" s="3"/>
      <c r="L52" s="3"/>
      <c r="M52" s="8"/>
      <c r="N52" s="9"/>
      <c r="P52" s="241"/>
      <c r="Q52" s="241"/>
      <c r="R52" s="241"/>
      <c r="T52" s="25"/>
    </row>
    <row r="53" spans="2:22" ht="30.95" customHeight="1" x14ac:dyDescent="0.4">
      <c r="B53" s="14">
        <f t="shared" si="5"/>
        <v>45101</v>
      </c>
      <c r="C53" s="21">
        <v>45101</v>
      </c>
      <c r="D53" s="21"/>
      <c r="E53" s="94" t="s">
        <v>243</v>
      </c>
      <c r="F53" s="94"/>
      <c r="G53" s="95"/>
      <c r="H53" s="38"/>
      <c r="I53" s="38"/>
      <c r="J53" s="38"/>
      <c r="L53" s="24"/>
      <c r="M53" s="8" t="s">
        <v>119</v>
      </c>
      <c r="P53" s="3"/>
      <c r="T53" s="25"/>
    </row>
    <row r="54" spans="2:22" ht="30.95" customHeight="1" x14ac:dyDescent="0.4">
      <c r="B54" s="14">
        <f t="shared" si="5"/>
        <v>45102</v>
      </c>
      <c r="C54" s="21">
        <v>45102</v>
      </c>
      <c r="D54" s="21"/>
      <c r="E54" s="94" t="s">
        <v>243</v>
      </c>
      <c r="F54" s="94"/>
      <c r="G54" s="95"/>
      <c r="H54" s="38"/>
      <c r="I54" s="38"/>
      <c r="J54" s="38"/>
      <c r="L54" s="24"/>
      <c r="M54" s="8" t="s">
        <v>119</v>
      </c>
      <c r="P54" s="3"/>
    </row>
    <row r="55" spans="2:22" ht="49.95" customHeight="1" x14ac:dyDescent="0.4">
      <c r="B55" s="3" t="s">
        <v>88</v>
      </c>
      <c r="C55" s="21" t="s">
        <v>89</v>
      </c>
      <c r="D55" s="21"/>
      <c r="E55" s="6"/>
      <c r="F55" s="6"/>
      <c r="G55" s="6"/>
      <c r="M55" s="6"/>
      <c r="N55" s="6"/>
      <c r="O55" s="79"/>
    </row>
    <row r="56" spans="2:22" ht="30.95" customHeight="1" x14ac:dyDescent="0.4">
      <c r="C56" s="1" t="s">
        <v>92</v>
      </c>
      <c r="M56" s="1" t="s">
        <v>84</v>
      </c>
      <c r="N56" s="1" t="s">
        <v>4</v>
      </c>
      <c r="O56" s="1" t="s">
        <v>85</v>
      </c>
      <c r="P56" s="1" t="s">
        <v>0</v>
      </c>
      <c r="R56" s="258" t="s">
        <v>224</v>
      </c>
      <c r="S56" s="259"/>
      <c r="T56" s="258" t="s">
        <v>225</v>
      </c>
      <c r="V56" s="22"/>
    </row>
    <row r="57" spans="2:22" ht="30.95" customHeight="1" x14ac:dyDescent="0.4">
      <c r="B57" s="14">
        <f t="shared" ref="B57:B77" si="6">+C57</f>
        <v>44815</v>
      </c>
      <c r="C57" s="21">
        <v>44815</v>
      </c>
      <c r="D57" s="21"/>
      <c r="E57" s="3" t="s">
        <v>7</v>
      </c>
      <c r="F57" s="4" t="s">
        <v>86</v>
      </c>
      <c r="G57" s="241">
        <v>1</v>
      </c>
      <c r="H57" s="3" t="s">
        <v>21</v>
      </c>
      <c r="I57" s="3" t="s">
        <v>22</v>
      </c>
      <c r="J57" s="3"/>
      <c r="K57" s="3"/>
      <c r="L57" s="3"/>
      <c r="M57" s="7" t="s">
        <v>31</v>
      </c>
      <c r="N57" s="7">
        <v>0.41666666666666669</v>
      </c>
      <c r="O57" s="9" t="s">
        <v>123</v>
      </c>
      <c r="P57" s="3" t="s">
        <v>21</v>
      </c>
      <c r="T57" s="25"/>
      <c r="V57" s="23"/>
    </row>
    <row r="58" spans="2:22" ht="30.95" customHeight="1" x14ac:dyDescent="0.4">
      <c r="B58" s="14">
        <f t="shared" si="6"/>
        <v>44815</v>
      </c>
      <c r="C58" s="21">
        <v>44815</v>
      </c>
      <c r="D58" s="21"/>
      <c r="E58" s="3" t="s">
        <v>7</v>
      </c>
      <c r="F58" s="4" t="s">
        <v>86</v>
      </c>
      <c r="G58" s="241">
        <v>1</v>
      </c>
      <c r="H58" s="3"/>
      <c r="I58" s="3"/>
      <c r="J58" s="3" t="s">
        <v>24</v>
      </c>
      <c r="K58" s="3"/>
      <c r="L58" s="189"/>
      <c r="M58" s="7" t="s">
        <v>38</v>
      </c>
      <c r="N58" s="7">
        <v>0.41666666666666669</v>
      </c>
      <c r="O58" s="9" t="s">
        <v>70</v>
      </c>
      <c r="P58" s="12">
        <f>COUNTIF($H$57:$L$72, "WLD")</f>
        <v>7</v>
      </c>
      <c r="T58" s="25" t="s">
        <v>317</v>
      </c>
      <c r="V58" s="23"/>
    </row>
    <row r="59" spans="2:22" ht="30.95" customHeight="1" x14ac:dyDescent="0.4">
      <c r="B59" s="14">
        <f t="shared" si="6"/>
        <v>44842</v>
      </c>
      <c r="C59" s="21">
        <v>44842</v>
      </c>
      <c r="D59" s="21"/>
      <c r="E59" s="3" t="s">
        <v>7</v>
      </c>
      <c r="F59" s="4" t="s">
        <v>86</v>
      </c>
      <c r="G59" s="241">
        <v>2</v>
      </c>
      <c r="H59" s="3" t="s">
        <v>21</v>
      </c>
      <c r="I59" s="3"/>
      <c r="J59" s="3" t="s">
        <v>24</v>
      </c>
      <c r="K59" s="3"/>
      <c r="L59" s="3"/>
      <c r="M59" s="7" t="s">
        <v>31</v>
      </c>
      <c r="N59" s="7">
        <v>0.375</v>
      </c>
      <c r="O59" s="9" t="s">
        <v>123</v>
      </c>
      <c r="P59" s="3" t="s">
        <v>22</v>
      </c>
      <c r="T59" s="25"/>
      <c r="V59" s="13"/>
    </row>
    <row r="60" spans="2:22" ht="30.95" customHeight="1" x14ac:dyDescent="0.4">
      <c r="B60" s="14">
        <f t="shared" si="6"/>
        <v>44842</v>
      </c>
      <c r="C60" s="21">
        <v>44842</v>
      </c>
      <c r="D60" s="21"/>
      <c r="E60" s="3" t="s">
        <v>7</v>
      </c>
      <c r="F60" s="4" t="s">
        <v>86</v>
      </c>
      <c r="G60" s="241">
        <v>2</v>
      </c>
      <c r="H60" s="3"/>
      <c r="I60" s="3" t="s">
        <v>22</v>
      </c>
      <c r="J60" s="3"/>
      <c r="K60" s="3"/>
      <c r="L60" s="3"/>
      <c r="M60" s="7" t="s">
        <v>38</v>
      </c>
      <c r="N60" s="7">
        <v>0.45833333333333331</v>
      </c>
      <c r="O60" s="9" t="s">
        <v>70</v>
      </c>
      <c r="P60" s="12">
        <f>COUNTIF($H$57:$L$72, "WLH")</f>
        <v>7</v>
      </c>
      <c r="T60" s="25"/>
      <c r="V60" s="13"/>
    </row>
    <row r="61" spans="2:22" ht="30.95" customHeight="1" x14ac:dyDescent="0.4">
      <c r="B61" s="14">
        <f t="shared" si="6"/>
        <v>44878</v>
      </c>
      <c r="C61" s="21">
        <v>44878</v>
      </c>
      <c r="D61" s="21"/>
      <c r="E61" s="3" t="s">
        <v>7</v>
      </c>
      <c r="F61" s="4" t="s">
        <v>86</v>
      </c>
      <c r="G61" s="241">
        <v>3</v>
      </c>
      <c r="H61" s="3"/>
      <c r="I61" s="3" t="s">
        <v>22</v>
      </c>
      <c r="J61" s="3" t="s">
        <v>24</v>
      </c>
      <c r="K61" s="3"/>
      <c r="L61" s="3"/>
      <c r="M61" s="7" t="s">
        <v>31</v>
      </c>
      <c r="N61" s="7">
        <v>0.41666666666666669</v>
      </c>
      <c r="O61" s="9" t="s">
        <v>123</v>
      </c>
      <c r="P61" s="3" t="s">
        <v>24</v>
      </c>
      <c r="T61" s="25"/>
      <c r="V61" s="13"/>
    </row>
    <row r="62" spans="2:22" ht="30.95" customHeight="1" x14ac:dyDescent="0.4">
      <c r="B62" s="14">
        <f t="shared" si="6"/>
        <v>44878</v>
      </c>
      <c r="C62" s="21">
        <v>44878</v>
      </c>
      <c r="D62" s="21"/>
      <c r="E62" s="3" t="s">
        <v>7</v>
      </c>
      <c r="F62" s="4" t="s">
        <v>86</v>
      </c>
      <c r="G62" s="241">
        <v>3</v>
      </c>
      <c r="H62" s="3" t="s">
        <v>21</v>
      </c>
      <c r="I62" s="3"/>
      <c r="J62" s="3"/>
      <c r="K62" s="3"/>
      <c r="L62" s="189"/>
      <c r="M62" s="7" t="s">
        <v>38</v>
      </c>
      <c r="N62" s="7">
        <v>0.41666666666666669</v>
      </c>
      <c r="O62" s="9" t="s">
        <v>70</v>
      </c>
      <c r="P62" s="12">
        <f>COUNTIF($H$57:$L$72, "H2LL")</f>
        <v>7</v>
      </c>
      <c r="T62" s="25"/>
    </row>
    <row r="63" spans="2:22" ht="30.95" customHeight="1" x14ac:dyDescent="0.4">
      <c r="B63" s="14">
        <f t="shared" si="6"/>
        <v>44948</v>
      </c>
      <c r="C63" s="21">
        <v>44948</v>
      </c>
      <c r="D63" s="21"/>
      <c r="E63" s="3" t="s">
        <v>7</v>
      </c>
      <c r="F63" s="4" t="s">
        <v>86</v>
      </c>
      <c r="G63" s="241">
        <v>4</v>
      </c>
      <c r="H63" s="3" t="s">
        <v>21</v>
      </c>
      <c r="I63" s="3" t="s">
        <v>22</v>
      </c>
      <c r="J63" s="3"/>
      <c r="K63" s="3"/>
      <c r="L63" s="189"/>
      <c r="M63" s="7" t="s">
        <v>31</v>
      </c>
      <c r="N63" s="7">
        <v>0.41666666666666669</v>
      </c>
      <c r="O63" s="9" t="s">
        <v>123</v>
      </c>
      <c r="T63" s="25"/>
    </row>
    <row r="64" spans="2:22" ht="30.95" customHeight="1" x14ac:dyDescent="0.4">
      <c r="B64" s="14">
        <f t="shared" si="6"/>
        <v>44948</v>
      </c>
      <c r="C64" s="21">
        <v>44948</v>
      </c>
      <c r="D64" s="21"/>
      <c r="E64" s="3" t="s">
        <v>7</v>
      </c>
      <c r="F64" s="4" t="s">
        <v>86</v>
      </c>
      <c r="G64" s="241">
        <v>4</v>
      </c>
      <c r="H64" s="3"/>
      <c r="I64" s="3"/>
      <c r="J64" s="3" t="s">
        <v>24</v>
      </c>
      <c r="K64" s="3"/>
      <c r="L64" s="189"/>
      <c r="M64" s="7" t="s">
        <v>38</v>
      </c>
      <c r="N64" s="7">
        <v>0.41666666666666669</v>
      </c>
      <c r="O64" s="9" t="s">
        <v>70</v>
      </c>
      <c r="T64" s="25"/>
    </row>
    <row r="65" spans="2:23" ht="30.95" customHeight="1" x14ac:dyDescent="0.4">
      <c r="B65" s="14">
        <f>+C65</f>
        <v>44975</v>
      </c>
      <c r="C65" s="21">
        <v>44975</v>
      </c>
      <c r="D65" s="21"/>
      <c r="E65" s="3" t="s">
        <v>7</v>
      </c>
      <c r="F65" s="4" t="s">
        <v>86</v>
      </c>
      <c r="G65" s="241">
        <v>5</v>
      </c>
      <c r="H65" s="3" t="s">
        <v>21</v>
      </c>
      <c r="I65" s="3"/>
      <c r="J65" s="3" t="s">
        <v>24</v>
      </c>
      <c r="K65" s="3"/>
      <c r="L65" s="189"/>
      <c r="M65" s="7" t="s">
        <v>31</v>
      </c>
      <c r="N65" s="7">
        <v>0.375</v>
      </c>
      <c r="O65" s="9" t="s">
        <v>123</v>
      </c>
      <c r="T65" s="25"/>
    </row>
    <row r="66" spans="2:23" ht="30.95" customHeight="1" x14ac:dyDescent="0.4">
      <c r="B66" s="14">
        <f>+C66</f>
        <v>44975</v>
      </c>
      <c r="C66" s="21">
        <v>44975</v>
      </c>
      <c r="D66" s="21"/>
      <c r="E66" s="3" t="s">
        <v>7</v>
      </c>
      <c r="F66" s="4" t="s">
        <v>86</v>
      </c>
      <c r="G66" s="241">
        <v>5</v>
      </c>
      <c r="H66" s="3"/>
      <c r="I66" s="3" t="s">
        <v>22</v>
      </c>
      <c r="J66" s="3"/>
      <c r="K66" s="3"/>
      <c r="L66" s="189"/>
      <c r="M66" s="7" t="s">
        <v>38</v>
      </c>
      <c r="N66" s="7">
        <v>0.45833333333333331</v>
      </c>
      <c r="O66" s="9" t="s">
        <v>70</v>
      </c>
      <c r="T66" s="25"/>
    </row>
    <row r="67" spans="2:23" ht="30.95" customHeight="1" x14ac:dyDescent="0.4">
      <c r="B67" s="14">
        <f t="shared" ref="B67:B71" si="7">+C67</f>
        <v>45004</v>
      </c>
      <c r="C67" s="21">
        <v>45004</v>
      </c>
      <c r="D67" s="21"/>
      <c r="E67" s="3" t="s">
        <v>7</v>
      </c>
      <c r="F67" s="4" t="s">
        <v>86</v>
      </c>
      <c r="G67" s="241">
        <v>6</v>
      </c>
      <c r="H67" s="3"/>
      <c r="I67" s="3" t="s">
        <v>22</v>
      </c>
      <c r="J67" s="3" t="s">
        <v>24</v>
      </c>
      <c r="K67" s="3"/>
      <c r="L67" s="189"/>
      <c r="M67" s="7" t="s">
        <v>31</v>
      </c>
      <c r="N67" s="7">
        <v>0.41666666666666669</v>
      </c>
      <c r="O67" s="9" t="s">
        <v>123</v>
      </c>
      <c r="T67" s="25"/>
    </row>
    <row r="68" spans="2:23" ht="30.95" customHeight="1" x14ac:dyDescent="0.4">
      <c r="B68" s="14">
        <f t="shared" si="6"/>
        <v>45004</v>
      </c>
      <c r="C68" s="21">
        <v>45004</v>
      </c>
      <c r="D68" s="21"/>
      <c r="E68" s="3" t="s">
        <v>7</v>
      </c>
      <c r="F68" s="4" t="s">
        <v>86</v>
      </c>
      <c r="G68" s="241">
        <v>6</v>
      </c>
      <c r="H68" s="3" t="s">
        <v>21</v>
      </c>
      <c r="I68" s="3"/>
      <c r="J68" s="3"/>
      <c r="K68" s="3"/>
      <c r="L68" s="3"/>
      <c r="M68" s="7" t="s">
        <v>38</v>
      </c>
      <c r="N68" s="7">
        <v>0.41666666666666669</v>
      </c>
      <c r="O68" s="9" t="s">
        <v>70</v>
      </c>
    </row>
    <row r="69" spans="2:23" ht="30.95" customHeight="1" x14ac:dyDescent="0.4">
      <c r="B69" s="14">
        <f t="shared" si="6"/>
        <v>45023</v>
      </c>
      <c r="C69" s="263">
        <v>45023</v>
      </c>
      <c r="D69" s="263"/>
      <c r="E69" s="264" t="s">
        <v>229</v>
      </c>
      <c r="F69" s="260"/>
      <c r="G69" s="264"/>
      <c r="H69" s="264"/>
      <c r="I69" s="264"/>
      <c r="J69" s="264"/>
      <c r="K69" s="264"/>
      <c r="L69" s="3"/>
      <c r="M69" s="241"/>
      <c r="N69" s="41"/>
      <c r="O69" s="242"/>
      <c r="P69" s="309"/>
      <c r="Q69" s="309"/>
      <c r="R69" s="309"/>
    </row>
    <row r="70" spans="2:23" ht="30.95" customHeight="1" x14ac:dyDescent="0.4">
      <c r="B70" s="14">
        <f t="shared" si="6"/>
        <v>45037</v>
      </c>
      <c r="C70" s="265">
        <v>45037</v>
      </c>
      <c r="D70" s="265"/>
      <c r="E70" s="266" t="s">
        <v>230</v>
      </c>
      <c r="F70" s="267"/>
      <c r="G70" s="266"/>
      <c r="H70" s="266"/>
      <c r="I70" s="266"/>
      <c r="J70" s="3"/>
      <c r="K70" s="3"/>
      <c r="L70" s="3"/>
      <c r="M70" s="8"/>
      <c r="N70" s="9"/>
      <c r="P70" s="309"/>
      <c r="Q70" s="309"/>
      <c r="R70" s="309"/>
    </row>
    <row r="71" spans="2:23" ht="30.95" customHeight="1" x14ac:dyDescent="0.4">
      <c r="B71" s="14">
        <f t="shared" si="7"/>
        <v>45038</v>
      </c>
      <c r="C71" s="21">
        <v>45038</v>
      </c>
      <c r="D71" s="21"/>
      <c r="E71" s="3" t="s">
        <v>7</v>
      </c>
      <c r="F71" s="4" t="s">
        <v>86</v>
      </c>
      <c r="G71" s="241">
        <v>7</v>
      </c>
      <c r="H71" s="3" t="s">
        <v>21</v>
      </c>
      <c r="I71" s="3" t="s">
        <v>22</v>
      </c>
      <c r="J71" s="3"/>
      <c r="K71" s="3"/>
      <c r="L71" s="189"/>
      <c r="M71" s="7" t="s">
        <v>31</v>
      </c>
      <c r="N71" s="7">
        <v>0.375</v>
      </c>
      <c r="O71" s="9" t="s">
        <v>123</v>
      </c>
    </row>
    <row r="72" spans="2:23" ht="30.95" customHeight="1" x14ac:dyDescent="0.4">
      <c r="B72" s="14">
        <f t="shared" si="6"/>
        <v>45038</v>
      </c>
      <c r="C72" s="21">
        <v>45038</v>
      </c>
      <c r="D72" s="21"/>
      <c r="E72" s="3" t="s">
        <v>7</v>
      </c>
      <c r="F72" s="4" t="s">
        <v>86</v>
      </c>
      <c r="G72" s="241">
        <v>7</v>
      </c>
      <c r="H72" s="3"/>
      <c r="I72" s="3"/>
      <c r="J72" s="3" t="s">
        <v>24</v>
      </c>
      <c r="K72" s="3"/>
      <c r="L72" s="3"/>
      <c r="M72" s="7" t="s">
        <v>38</v>
      </c>
      <c r="N72" s="7">
        <v>0.45833333333333331</v>
      </c>
      <c r="O72" s="9" t="s">
        <v>70</v>
      </c>
    </row>
    <row r="73" spans="2:23" ht="30.95" customHeight="1" x14ac:dyDescent="0.4">
      <c r="B73" s="14"/>
      <c r="C73" s="289" t="s">
        <v>266</v>
      </c>
      <c r="D73" s="21"/>
      <c r="G73" s="241"/>
      <c r="H73" s="3"/>
      <c r="I73" s="3"/>
      <c r="J73" s="3"/>
      <c r="K73" s="3"/>
      <c r="L73" s="3"/>
    </row>
    <row r="74" spans="2:23" ht="30.95" customHeight="1" x14ac:dyDescent="0.4">
      <c r="B74" s="14">
        <f t="shared" si="6"/>
        <v>45052</v>
      </c>
      <c r="C74" s="21">
        <v>45052</v>
      </c>
      <c r="D74" s="21"/>
      <c r="E74" s="26" t="s">
        <v>266</v>
      </c>
      <c r="F74" s="27"/>
      <c r="G74" s="28"/>
      <c r="H74" s="26" t="s">
        <v>57</v>
      </c>
      <c r="I74" s="26"/>
      <c r="J74" s="26"/>
      <c r="M74" s="8"/>
      <c r="N74" s="9"/>
    </row>
    <row r="75" spans="2:23" ht="30.95" customHeight="1" x14ac:dyDescent="0.4">
      <c r="B75" s="14">
        <f t="shared" si="6"/>
        <v>45052</v>
      </c>
      <c r="C75" s="21">
        <v>45052</v>
      </c>
      <c r="D75" s="21"/>
      <c r="E75" s="29" t="s">
        <v>266</v>
      </c>
      <c r="F75" s="30"/>
      <c r="G75" s="31"/>
      <c r="H75" s="29" t="s">
        <v>58</v>
      </c>
      <c r="I75" s="29"/>
      <c r="J75" s="29"/>
    </row>
    <row r="76" spans="2:23" ht="30.95" customHeight="1" x14ac:dyDescent="0.4">
      <c r="B76" s="14">
        <f t="shared" si="6"/>
        <v>45053</v>
      </c>
      <c r="C76" s="21">
        <v>45053</v>
      </c>
      <c r="D76" s="21"/>
      <c r="E76" s="26" t="s">
        <v>266</v>
      </c>
      <c r="F76" s="27"/>
      <c r="G76" s="28"/>
      <c r="H76" s="26" t="s">
        <v>57</v>
      </c>
      <c r="I76" s="26"/>
      <c r="J76" s="26"/>
      <c r="M76" s="8"/>
      <c r="N76" s="9"/>
      <c r="Q76" s="6"/>
    </row>
    <row r="77" spans="2:23" ht="30.95" customHeight="1" x14ac:dyDescent="0.4">
      <c r="B77" s="14">
        <f t="shared" si="6"/>
        <v>45053</v>
      </c>
      <c r="C77" s="21">
        <v>45053</v>
      </c>
      <c r="D77" s="21"/>
      <c r="E77" s="29" t="s">
        <v>266</v>
      </c>
      <c r="F77" s="30"/>
      <c r="G77" s="31"/>
      <c r="H77" s="29" t="s">
        <v>58</v>
      </c>
      <c r="I77" s="29"/>
      <c r="J77" s="29"/>
      <c r="O77" s="32"/>
      <c r="P77" s="32"/>
    </row>
    <row r="78" spans="2:23" ht="49.95" customHeight="1" x14ac:dyDescent="0.4">
      <c r="B78" s="3"/>
      <c r="C78" s="21"/>
      <c r="D78" s="21"/>
      <c r="L78" s="24"/>
      <c r="T78" s="36"/>
    </row>
    <row r="79" spans="2:23" ht="30.95" customHeight="1" x14ac:dyDescent="0.4">
      <c r="C79" s="1" t="s">
        <v>94</v>
      </c>
      <c r="M79" s="1" t="s">
        <v>84</v>
      </c>
      <c r="N79" s="1" t="s">
        <v>4</v>
      </c>
      <c r="O79" s="1" t="s">
        <v>85</v>
      </c>
      <c r="P79" s="1" t="s">
        <v>0</v>
      </c>
      <c r="R79" s="258" t="s">
        <v>224</v>
      </c>
      <c r="S79" s="259"/>
      <c r="T79" s="258" t="s">
        <v>225</v>
      </c>
      <c r="V79" s="37"/>
      <c r="W79" s="37"/>
    </row>
    <row r="80" spans="2:23" ht="30.95" customHeight="1" x14ac:dyDescent="0.4">
      <c r="B80" s="14">
        <f t="shared" ref="B80:B107" si="8">+C80</f>
        <v>44816</v>
      </c>
      <c r="C80" s="21">
        <v>44816</v>
      </c>
      <c r="D80" s="21"/>
      <c r="E80" s="3" t="s">
        <v>46</v>
      </c>
      <c r="F80" s="4" t="s">
        <v>86</v>
      </c>
      <c r="G80" s="241">
        <v>1</v>
      </c>
      <c r="H80" s="3" t="s">
        <v>26</v>
      </c>
      <c r="I80" s="3" t="s">
        <v>27</v>
      </c>
      <c r="J80" s="3"/>
      <c r="K80" s="3"/>
      <c r="L80" s="3"/>
      <c r="M80" s="7" t="s">
        <v>31</v>
      </c>
      <c r="N80" s="7">
        <v>0.8125</v>
      </c>
      <c r="O80" s="9" t="s">
        <v>151</v>
      </c>
      <c r="P80" s="3" t="s">
        <v>26</v>
      </c>
      <c r="V80" s="13"/>
    </row>
    <row r="81" spans="2:23" ht="30.95" customHeight="1" x14ac:dyDescent="0.4">
      <c r="B81" s="14">
        <f>+C81</f>
        <v>44816</v>
      </c>
      <c r="C81" s="21">
        <f>+C80</f>
        <v>44816</v>
      </c>
      <c r="D81" s="21"/>
      <c r="E81" s="3" t="s">
        <v>46</v>
      </c>
      <c r="F81" s="4" t="s">
        <v>86</v>
      </c>
      <c r="G81" s="192" t="s">
        <v>30</v>
      </c>
      <c r="H81" s="3"/>
      <c r="I81" s="3"/>
      <c r="J81" s="3" t="s">
        <v>47</v>
      </c>
      <c r="K81" s="3"/>
      <c r="L81" s="3"/>
      <c r="M81" s="7" t="s">
        <v>38</v>
      </c>
      <c r="N81" s="7">
        <v>0.79166666666666663</v>
      </c>
      <c r="O81" s="9" t="s">
        <v>70</v>
      </c>
      <c r="P81" s="12">
        <f>COUNTIF($H$80:$L$107, "DA1")</f>
        <v>14</v>
      </c>
      <c r="T81" s="25" t="s">
        <v>311</v>
      </c>
      <c r="V81" s="13"/>
    </row>
    <row r="82" spans="2:23" ht="30.95" customHeight="1" x14ac:dyDescent="0.4">
      <c r="B82" s="14">
        <f t="shared" ref="B82" si="9">+C82</f>
        <v>44823</v>
      </c>
      <c r="C82" s="21">
        <v>44823</v>
      </c>
      <c r="D82" s="21"/>
      <c r="E82" s="3" t="s">
        <v>46</v>
      </c>
      <c r="F82" s="4" t="s">
        <v>86</v>
      </c>
      <c r="G82" s="241">
        <v>2</v>
      </c>
      <c r="H82" s="3" t="s">
        <v>26</v>
      </c>
      <c r="I82" s="3"/>
      <c r="J82" s="3" t="s">
        <v>47</v>
      </c>
      <c r="K82" s="3"/>
      <c r="L82" s="3"/>
      <c r="M82" s="7" t="s">
        <v>31</v>
      </c>
      <c r="N82" s="7">
        <v>0.8125</v>
      </c>
      <c r="O82" s="9" t="s">
        <v>151</v>
      </c>
      <c r="P82" s="3" t="s">
        <v>27</v>
      </c>
      <c r="T82" s="25" t="s">
        <v>309</v>
      </c>
      <c r="V82" s="13"/>
    </row>
    <row r="83" spans="2:23" ht="30.95" customHeight="1" x14ac:dyDescent="0.4">
      <c r="B83" s="14">
        <f t="shared" ref="B83" si="10">+C83</f>
        <v>44823</v>
      </c>
      <c r="C83" s="21">
        <f>+C82</f>
        <v>44823</v>
      </c>
      <c r="D83" s="21"/>
      <c r="E83" s="3" t="s">
        <v>46</v>
      </c>
      <c r="F83" s="4" t="s">
        <v>86</v>
      </c>
      <c r="G83" s="241">
        <v>2</v>
      </c>
      <c r="H83" s="3"/>
      <c r="I83" s="3" t="s">
        <v>27</v>
      </c>
      <c r="J83" s="3"/>
      <c r="K83" s="3"/>
      <c r="L83" s="3"/>
      <c r="M83" s="7" t="s">
        <v>38</v>
      </c>
      <c r="N83" s="7">
        <v>0.79166666666666663</v>
      </c>
      <c r="O83" s="9" t="s">
        <v>70</v>
      </c>
      <c r="P83" s="12">
        <f>COUNTIF($H$80:$L$107, "H1")</f>
        <v>14</v>
      </c>
      <c r="T83" s="25" t="s">
        <v>310</v>
      </c>
      <c r="V83" s="13"/>
    </row>
    <row r="84" spans="2:23" ht="30.95" customHeight="1" x14ac:dyDescent="0.4">
      <c r="B84" s="14">
        <f t="shared" si="8"/>
        <v>44837</v>
      </c>
      <c r="C84" s="21">
        <v>44837</v>
      </c>
      <c r="D84" s="21"/>
      <c r="E84" s="3" t="s">
        <v>46</v>
      </c>
      <c r="F84" s="4" t="s">
        <v>86</v>
      </c>
      <c r="G84" s="241">
        <v>3</v>
      </c>
      <c r="H84" s="3" t="s">
        <v>26</v>
      </c>
      <c r="I84" s="3" t="s">
        <v>27</v>
      </c>
      <c r="J84" s="3"/>
      <c r="K84" s="3"/>
      <c r="L84" s="189"/>
      <c r="M84" s="7" t="s">
        <v>31</v>
      </c>
      <c r="N84" s="7">
        <v>0.8125</v>
      </c>
      <c r="O84" s="9" t="s">
        <v>151</v>
      </c>
      <c r="P84" s="3" t="s">
        <v>47</v>
      </c>
      <c r="T84" s="25"/>
      <c r="V84" s="23"/>
      <c r="W84" s="23"/>
    </row>
    <row r="85" spans="2:23" ht="30.95" customHeight="1" x14ac:dyDescent="0.4">
      <c r="B85" s="14">
        <f t="shared" si="8"/>
        <v>44837</v>
      </c>
      <c r="C85" s="21">
        <f>+C84</f>
        <v>44837</v>
      </c>
      <c r="D85" s="21"/>
      <c r="E85" s="3" t="s">
        <v>46</v>
      </c>
      <c r="F85" s="4" t="s">
        <v>86</v>
      </c>
      <c r="G85" s="241">
        <v>3</v>
      </c>
      <c r="H85" s="3"/>
      <c r="I85" s="3"/>
      <c r="J85" s="3" t="s">
        <v>47</v>
      </c>
      <c r="K85" s="3"/>
      <c r="L85" s="3"/>
      <c r="M85" s="7" t="s">
        <v>38</v>
      </c>
      <c r="N85" s="7">
        <v>0.79166666666666663</v>
      </c>
      <c r="O85" s="9" t="s">
        <v>70</v>
      </c>
      <c r="P85" s="12">
        <f>COUNTIF($H$80:$L$107, "H2")</f>
        <v>14</v>
      </c>
      <c r="T85" s="90" t="s">
        <v>308</v>
      </c>
    </row>
    <row r="86" spans="2:23" ht="30.95" customHeight="1" x14ac:dyDescent="0.4">
      <c r="B86" s="14">
        <f t="shared" si="8"/>
        <v>44851</v>
      </c>
      <c r="C86" s="21">
        <v>44851</v>
      </c>
      <c r="D86" s="21"/>
      <c r="E86" s="3" t="s">
        <v>46</v>
      </c>
      <c r="F86" s="4" t="s">
        <v>86</v>
      </c>
      <c r="G86" s="241">
        <v>4</v>
      </c>
      <c r="H86" s="3" t="s">
        <v>26</v>
      </c>
      <c r="I86" s="3"/>
      <c r="J86" s="3" t="s">
        <v>47</v>
      </c>
      <c r="K86" s="3"/>
      <c r="L86" s="189"/>
      <c r="M86" s="7" t="s">
        <v>31</v>
      </c>
      <c r="N86" s="7">
        <v>0.8125</v>
      </c>
      <c r="O86" s="9" t="s">
        <v>151</v>
      </c>
      <c r="P86" s="12"/>
      <c r="T86" s="25"/>
    </row>
    <row r="87" spans="2:23" ht="30.95" customHeight="1" x14ac:dyDescent="0.4">
      <c r="B87" s="14">
        <f t="shared" si="8"/>
        <v>44851</v>
      </c>
      <c r="C87" s="21">
        <f>+C86</f>
        <v>44851</v>
      </c>
      <c r="D87" s="21"/>
      <c r="E87" s="3" t="s">
        <v>46</v>
      </c>
      <c r="F87" s="4" t="s">
        <v>86</v>
      </c>
      <c r="G87" s="241">
        <v>4</v>
      </c>
      <c r="H87" s="3"/>
      <c r="I87" s="3" t="s">
        <v>27</v>
      </c>
      <c r="J87" s="3"/>
      <c r="K87" s="3"/>
      <c r="L87" s="3"/>
      <c r="M87" s="7" t="s">
        <v>38</v>
      </c>
      <c r="N87" s="7">
        <v>0.79166666666666663</v>
      </c>
      <c r="O87" s="9" t="s">
        <v>70</v>
      </c>
      <c r="P87" s="3"/>
    </row>
    <row r="88" spans="2:23" ht="30.95" customHeight="1" x14ac:dyDescent="0.4">
      <c r="B88" s="14">
        <f t="shared" si="8"/>
        <v>44893</v>
      </c>
      <c r="C88" s="21">
        <v>44893</v>
      </c>
      <c r="D88" s="6"/>
      <c r="E88" s="3" t="s">
        <v>46</v>
      </c>
      <c r="F88" s="4" t="s">
        <v>86</v>
      </c>
      <c r="G88" s="8" t="s">
        <v>132</v>
      </c>
      <c r="H88" s="3" t="s">
        <v>26</v>
      </c>
      <c r="I88" s="3" t="s">
        <v>27</v>
      </c>
      <c r="J88" s="3"/>
      <c r="K88" s="3"/>
      <c r="L88" s="189"/>
      <c r="M88" s="241" t="s">
        <v>31</v>
      </c>
      <c r="N88" s="7">
        <v>0.8125</v>
      </c>
      <c r="O88" s="9" t="s">
        <v>151</v>
      </c>
      <c r="P88" s="12"/>
      <c r="T88" s="25"/>
    </row>
    <row r="89" spans="2:23" ht="30.95" customHeight="1" x14ac:dyDescent="0.4">
      <c r="B89" s="14">
        <f t="shared" si="8"/>
        <v>44893</v>
      </c>
      <c r="C89" s="21">
        <f>+C88</f>
        <v>44893</v>
      </c>
      <c r="D89" s="6"/>
      <c r="E89" s="3" t="s">
        <v>46</v>
      </c>
      <c r="F89" s="4" t="s">
        <v>86</v>
      </c>
      <c r="G89" s="241">
        <v>5</v>
      </c>
      <c r="H89" s="3"/>
      <c r="I89" s="3"/>
      <c r="J89" s="3" t="s">
        <v>47</v>
      </c>
      <c r="K89" s="3"/>
      <c r="L89" s="189"/>
      <c r="M89" s="241" t="s">
        <v>38</v>
      </c>
      <c r="N89" s="7">
        <v>0.79166666666666663</v>
      </c>
      <c r="O89" s="9" t="s">
        <v>70</v>
      </c>
      <c r="T89" s="25"/>
    </row>
    <row r="90" spans="2:23" ht="30.95" customHeight="1" x14ac:dyDescent="0.4">
      <c r="B90" s="14">
        <f t="shared" si="8"/>
        <v>44907</v>
      </c>
      <c r="C90" s="21">
        <v>44907</v>
      </c>
      <c r="D90" s="21"/>
      <c r="E90" s="3" t="s">
        <v>46</v>
      </c>
      <c r="F90" s="4" t="s">
        <v>86</v>
      </c>
      <c r="G90" s="8" t="s">
        <v>133</v>
      </c>
      <c r="H90" s="3" t="s">
        <v>26</v>
      </c>
      <c r="I90" s="3"/>
      <c r="J90" s="3" t="s">
        <v>47</v>
      </c>
      <c r="K90" s="3"/>
      <c r="L90" s="3"/>
      <c r="M90" s="241" t="s">
        <v>31</v>
      </c>
      <c r="N90" s="7">
        <v>0.8125</v>
      </c>
      <c r="O90" s="9" t="s">
        <v>151</v>
      </c>
      <c r="T90" s="25"/>
    </row>
    <row r="91" spans="2:23" ht="30.95" customHeight="1" x14ac:dyDescent="0.4">
      <c r="B91" s="14">
        <f t="shared" si="8"/>
        <v>44907</v>
      </c>
      <c r="C91" s="21">
        <f>+C90</f>
        <v>44907</v>
      </c>
      <c r="D91" s="21"/>
      <c r="E91" s="3" t="s">
        <v>46</v>
      </c>
      <c r="F91" s="4" t="s">
        <v>86</v>
      </c>
      <c r="G91" s="241">
        <v>6</v>
      </c>
      <c r="H91" s="3"/>
      <c r="I91" s="3" t="s">
        <v>27</v>
      </c>
      <c r="J91" s="3"/>
      <c r="K91" s="3"/>
      <c r="L91" s="189"/>
      <c r="M91" s="7" t="s">
        <v>38</v>
      </c>
      <c r="N91" s="7">
        <v>0.79166666666666663</v>
      </c>
      <c r="O91" s="9" t="s">
        <v>70</v>
      </c>
      <c r="T91" s="25"/>
    </row>
    <row r="92" spans="2:23" ht="30.95" customHeight="1" x14ac:dyDescent="0.4">
      <c r="B92" s="14">
        <f t="shared" si="8"/>
        <v>44956</v>
      </c>
      <c r="C92" s="21">
        <v>44956</v>
      </c>
      <c r="D92" s="21"/>
      <c r="E92" s="3" t="s">
        <v>46</v>
      </c>
      <c r="F92" s="4" t="s">
        <v>86</v>
      </c>
      <c r="G92" s="241">
        <v>7</v>
      </c>
      <c r="H92" s="3" t="s">
        <v>26</v>
      </c>
      <c r="I92" s="3" t="s">
        <v>27</v>
      </c>
      <c r="J92" s="3"/>
      <c r="K92" s="3"/>
      <c r="L92" s="189"/>
      <c r="M92" s="241" t="s">
        <v>31</v>
      </c>
      <c r="N92" s="7">
        <v>0.8125</v>
      </c>
      <c r="O92" s="9" t="s">
        <v>151</v>
      </c>
      <c r="T92" s="25"/>
    </row>
    <row r="93" spans="2:23" ht="30.95" customHeight="1" x14ac:dyDescent="0.4">
      <c r="B93" s="14">
        <f t="shared" si="8"/>
        <v>44956</v>
      </c>
      <c r="C93" s="21">
        <f>+C92</f>
        <v>44956</v>
      </c>
      <c r="D93" s="21"/>
      <c r="E93" s="3" t="s">
        <v>46</v>
      </c>
      <c r="F93" s="4" t="s">
        <v>86</v>
      </c>
      <c r="G93" s="241">
        <v>7</v>
      </c>
      <c r="H93" s="3"/>
      <c r="I93" s="3"/>
      <c r="J93" s="3" t="s">
        <v>47</v>
      </c>
      <c r="K93" s="3"/>
      <c r="L93" s="253"/>
      <c r="M93" s="7" t="s">
        <v>38</v>
      </c>
      <c r="N93" s="7">
        <v>0.79166666666666663</v>
      </c>
      <c r="O93" s="9" t="s">
        <v>70</v>
      </c>
      <c r="T93" s="25"/>
    </row>
    <row r="94" spans="2:23" ht="30.95" customHeight="1" x14ac:dyDescent="0.4">
      <c r="B94" s="14">
        <f t="shared" si="8"/>
        <v>44998</v>
      </c>
      <c r="C94" s="21">
        <v>44998</v>
      </c>
      <c r="D94" s="21"/>
      <c r="E94" s="3" t="s">
        <v>46</v>
      </c>
      <c r="F94" s="4" t="s">
        <v>86</v>
      </c>
      <c r="G94" s="241">
        <v>8</v>
      </c>
      <c r="H94" s="3" t="s">
        <v>26</v>
      </c>
      <c r="I94" s="3"/>
      <c r="J94" s="3" t="s">
        <v>47</v>
      </c>
      <c r="K94" s="3"/>
      <c r="L94" s="3"/>
      <c r="M94" s="7" t="s">
        <v>31</v>
      </c>
      <c r="N94" s="7">
        <v>0.8125</v>
      </c>
      <c r="O94" s="9" t="s">
        <v>151</v>
      </c>
      <c r="T94" s="25"/>
    </row>
    <row r="95" spans="2:23" ht="30.95" customHeight="1" x14ac:dyDescent="0.4">
      <c r="B95" s="14">
        <f t="shared" si="8"/>
        <v>44998</v>
      </c>
      <c r="C95" s="21">
        <f>+C94</f>
        <v>44998</v>
      </c>
      <c r="D95" s="21"/>
      <c r="E95" s="3" t="s">
        <v>46</v>
      </c>
      <c r="F95" s="4" t="s">
        <v>86</v>
      </c>
      <c r="G95" s="241">
        <v>8</v>
      </c>
      <c r="H95" s="3"/>
      <c r="I95" s="3" t="s">
        <v>27</v>
      </c>
      <c r="J95" s="3"/>
      <c r="K95" s="254"/>
      <c r="L95" s="3"/>
      <c r="M95" s="7" t="s">
        <v>38</v>
      </c>
      <c r="N95" s="7">
        <v>0.79166666666666663</v>
      </c>
      <c r="O95" s="9" t="s">
        <v>70</v>
      </c>
      <c r="T95" s="25"/>
    </row>
    <row r="96" spans="2:23" ht="30.95" customHeight="1" x14ac:dyDescent="0.4">
      <c r="B96" s="14">
        <f t="shared" si="8"/>
        <v>45033</v>
      </c>
      <c r="C96" s="21">
        <v>45033</v>
      </c>
      <c r="D96" s="21"/>
      <c r="E96" s="3" t="s">
        <v>46</v>
      </c>
      <c r="F96" s="4" t="s">
        <v>86</v>
      </c>
      <c r="G96" s="8" t="s">
        <v>138</v>
      </c>
      <c r="H96" s="3" t="s">
        <v>26</v>
      </c>
      <c r="I96" s="3" t="s">
        <v>27</v>
      </c>
      <c r="J96" s="3"/>
      <c r="K96" s="3"/>
      <c r="L96" s="3"/>
      <c r="M96" s="7" t="s">
        <v>31</v>
      </c>
      <c r="N96" s="7">
        <v>0.8125</v>
      </c>
      <c r="O96" s="9" t="s">
        <v>151</v>
      </c>
      <c r="P96" s="6"/>
      <c r="T96" s="25"/>
    </row>
    <row r="97" spans="2:23" ht="30.95" customHeight="1" x14ac:dyDescent="0.4">
      <c r="B97" s="14">
        <f t="shared" si="8"/>
        <v>45033</v>
      </c>
      <c r="C97" s="21">
        <f>+C96</f>
        <v>45033</v>
      </c>
      <c r="D97" s="21"/>
      <c r="E97" s="3" t="s">
        <v>46</v>
      </c>
      <c r="F97" s="4" t="s">
        <v>86</v>
      </c>
      <c r="G97" s="241">
        <v>9</v>
      </c>
      <c r="H97" s="3"/>
      <c r="I97" s="3"/>
      <c r="J97" s="3" t="s">
        <v>47</v>
      </c>
      <c r="K97" s="3"/>
      <c r="L97" s="3"/>
      <c r="M97" s="7" t="s">
        <v>38</v>
      </c>
      <c r="N97" s="7">
        <v>0.79166666666666663</v>
      </c>
      <c r="O97" s="9" t="s">
        <v>70</v>
      </c>
      <c r="P97" s="6"/>
      <c r="T97" s="25"/>
    </row>
    <row r="98" spans="2:23" ht="30.95" customHeight="1" x14ac:dyDescent="0.4">
      <c r="B98" s="14">
        <f t="shared" si="8"/>
        <v>45040</v>
      </c>
      <c r="C98" s="21">
        <v>45040</v>
      </c>
      <c r="D98" s="21"/>
      <c r="E98" s="3" t="s">
        <v>46</v>
      </c>
      <c r="F98" s="4" t="s">
        <v>86</v>
      </c>
      <c r="G98" s="8" t="s">
        <v>91</v>
      </c>
      <c r="H98" s="3" t="s">
        <v>26</v>
      </c>
      <c r="I98" s="3"/>
      <c r="J98" s="3" t="s">
        <v>47</v>
      </c>
      <c r="K98" s="97"/>
      <c r="L98" s="3"/>
      <c r="M98" s="7" t="s">
        <v>31</v>
      </c>
      <c r="N98" s="7">
        <v>0.8125</v>
      </c>
      <c r="O98" s="9" t="s">
        <v>151</v>
      </c>
      <c r="P98" s="6"/>
      <c r="T98" s="25"/>
    </row>
    <row r="99" spans="2:23" ht="30.95" customHeight="1" x14ac:dyDescent="0.4">
      <c r="B99" s="14">
        <f t="shared" si="8"/>
        <v>45040</v>
      </c>
      <c r="C99" s="21">
        <f>+C98</f>
        <v>45040</v>
      </c>
      <c r="D99" s="21"/>
      <c r="E99" s="3" t="s">
        <v>46</v>
      </c>
      <c r="F99" s="4" t="s">
        <v>86</v>
      </c>
      <c r="G99" s="241">
        <v>10</v>
      </c>
      <c r="H99" s="3"/>
      <c r="I99" s="3" t="s">
        <v>27</v>
      </c>
      <c r="J99" s="3"/>
      <c r="K99" s="3"/>
      <c r="L99" s="3"/>
      <c r="M99" s="7" t="s">
        <v>38</v>
      </c>
      <c r="N99" s="7">
        <v>0.79166666666666663</v>
      </c>
      <c r="O99" s="9" t="s">
        <v>70</v>
      </c>
      <c r="P99" s="6"/>
      <c r="T99" s="25"/>
    </row>
    <row r="100" spans="2:23" ht="30.95" customHeight="1" x14ac:dyDescent="0.4">
      <c r="B100" s="14">
        <f t="shared" si="8"/>
        <v>45054</v>
      </c>
      <c r="C100" s="21">
        <v>45054</v>
      </c>
      <c r="D100" s="21"/>
      <c r="E100" s="3" t="s">
        <v>46</v>
      </c>
      <c r="F100" s="4" t="s">
        <v>86</v>
      </c>
      <c r="G100" s="8" t="s">
        <v>139</v>
      </c>
      <c r="H100" s="3" t="s">
        <v>26</v>
      </c>
      <c r="I100" s="3" t="s">
        <v>27</v>
      </c>
      <c r="J100" s="3"/>
      <c r="K100" s="3"/>
      <c r="L100" s="3"/>
      <c r="M100" s="7" t="s">
        <v>31</v>
      </c>
      <c r="N100" s="7">
        <v>0.8125</v>
      </c>
      <c r="O100" s="9" t="s">
        <v>151</v>
      </c>
      <c r="P100" s="6"/>
      <c r="T100" s="25"/>
    </row>
    <row r="101" spans="2:23" ht="30.95" customHeight="1" x14ac:dyDescent="0.4">
      <c r="B101" s="14">
        <f t="shared" si="8"/>
        <v>45054</v>
      </c>
      <c r="C101" s="21">
        <f>+C100</f>
        <v>45054</v>
      </c>
      <c r="D101" s="21"/>
      <c r="E101" s="3" t="s">
        <v>46</v>
      </c>
      <c r="F101" s="4" t="s">
        <v>86</v>
      </c>
      <c r="G101" s="241">
        <v>11</v>
      </c>
      <c r="H101" s="3"/>
      <c r="I101" s="3"/>
      <c r="J101" s="3" t="s">
        <v>47</v>
      </c>
      <c r="K101" s="3"/>
      <c r="L101" s="3"/>
      <c r="M101" s="7" t="s">
        <v>38</v>
      </c>
      <c r="N101" s="7">
        <v>0.79166666666666663</v>
      </c>
      <c r="O101" s="9" t="s">
        <v>70</v>
      </c>
      <c r="P101" s="6"/>
      <c r="T101" s="25"/>
    </row>
    <row r="102" spans="2:23" ht="30.95" customHeight="1" x14ac:dyDescent="0.4">
      <c r="B102" s="14">
        <f t="shared" si="8"/>
        <v>45061</v>
      </c>
      <c r="C102" s="21">
        <v>45061</v>
      </c>
      <c r="D102" s="21"/>
      <c r="E102" s="3" t="s">
        <v>46</v>
      </c>
      <c r="F102" s="4" t="s">
        <v>86</v>
      </c>
      <c r="G102" s="8" t="s">
        <v>70</v>
      </c>
      <c r="H102" s="3" t="s">
        <v>26</v>
      </c>
      <c r="I102" s="3"/>
      <c r="J102" s="3" t="s">
        <v>47</v>
      </c>
      <c r="K102" s="97"/>
      <c r="L102" s="3"/>
      <c r="M102" s="7" t="s">
        <v>31</v>
      </c>
      <c r="N102" s="7">
        <v>0.8125</v>
      </c>
      <c r="O102" s="9" t="s">
        <v>151</v>
      </c>
      <c r="T102" s="25"/>
    </row>
    <row r="103" spans="2:23" ht="30.95" customHeight="1" x14ac:dyDescent="0.4">
      <c r="B103" s="14">
        <f t="shared" si="8"/>
        <v>45061</v>
      </c>
      <c r="C103" s="21">
        <f>+C102</f>
        <v>45061</v>
      </c>
      <c r="D103" s="21"/>
      <c r="E103" s="3" t="s">
        <v>46</v>
      </c>
      <c r="F103" s="4" t="s">
        <v>86</v>
      </c>
      <c r="G103" s="241">
        <v>12</v>
      </c>
      <c r="H103" s="3"/>
      <c r="I103" s="3" t="s">
        <v>27</v>
      </c>
      <c r="J103" s="3"/>
      <c r="K103" s="3"/>
      <c r="L103" s="3"/>
      <c r="M103" s="7" t="s">
        <v>38</v>
      </c>
      <c r="N103" s="7">
        <v>0.79166666666666663</v>
      </c>
      <c r="O103" s="9" t="s">
        <v>70</v>
      </c>
      <c r="P103"/>
      <c r="T103" s="25"/>
    </row>
    <row r="104" spans="2:23" ht="30.95" customHeight="1" x14ac:dyDescent="0.4">
      <c r="B104" s="14">
        <f t="shared" si="8"/>
        <v>45082</v>
      </c>
      <c r="C104" s="21">
        <v>45082</v>
      </c>
      <c r="D104" s="21"/>
      <c r="E104" s="3" t="s">
        <v>46</v>
      </c>
      <c r="F104" s="4" t="s">
        <v>86</v>
      </c>
      <c r="G104" s="8" t="s">
        <v>140</v>
      </c>
      <c r="H104" s="3" t="s">
        <v>26</v>
      </c>
      <c r="I104" s="3" t="s">
        <v>27</v>
      </c>
      <c r="J104" s="3"/>
      <c r="K104" s="3"/>
      <c r="L104" s="3"/>
      <c r="M104" s="7" t="s">
        <v>31</v>
      </c>
      <c r="N104" s="7">
        <v>0.8125</v>
      </c>
      <c r="O104" s="9" t="s">
        <v>151</v>
      </c>
      <c r="P104"/>
      <c r="T104" s="25"/>
      <c r="V104" s="37"/>
      <c r="W104" s="37"/>
    </row>
    <row r="105" spans="2:23" ht="30.95" customHeight="1" x14ac:dyDescent="0.4">
      <c r="B105" s="14">
        <f t="shared" si="8"/>
        <v>45082</v>
      </c>
      <c r="C105" s="21">
        <f>+C104</f>
        <v>45082</v>
      </c>
      <c r="D105" s="21"/>
      <c r="E105" s="3" t="s">
        <v>46</v>
      </c>
      <c r="F105" s="4" t="s">
        <v>86</v>
      </c>
      <c r="G105" s="241">
        <v>13</v>
      </c>
      <c r="H105" s="3"/>
      <c r="I105" s="3"/>
      <c r="J105" s="3" t="s">
        <v>47</v>
      </c>
      <c r="K105" s="3"/>
      <c r="L105" s="3"/>
      <c r="M105" s="7" t="s">
        <v>38</v>
      </c>
      <c r="N105" s="7">
        <v>0.79166666666666663</v>
      </c>
      <c r="O105" s="9" t="s">
        <v>70</v>
      </c>
      <c r="P105"/>
      <c r="T105" s="25"/>
      <c r="V105" s="13"/>
    </row>
    <row r="106" spans="2:23" ht="30.95" customHeight="1" x14ac:dyDescent="0.4">
      <c r="B106" s="14">
        <f t="shared" si="8"/>
        <v>45089</v>
      </c>
      <c r="C106" s="21">
        <v>45089</v>
      </c>
      <c r="D106" s="21"/>
      <c r="E106" s="3" t="s">
        <v>46</v>
      </c>
      <c r="F106" s="4" t="s">
        <v>86</v>
      </c>
      <c r="G106" s="8" t="s">
        <v>141</v>
      </c>
      <c r="H106" s="3" t="s">
        <v>26</v>
      </c>
      <c r="I106" s="3"/>
      <c r="J106" s="3" t="s">
        <v>47</v>
      </c>
      <c r="K106" s="97"/>
      <c r="L106" s="3"/>
      <c r="M106" s="7" t="s">
        <v>31</v>
      </c>
      <c r="N106" s="7">
        <v>0.8125</v>
      </c>
      <c r="O106" s="9" t="s">
        <v>151</v>
      </c>
      <c r="P106"/>
      <c r="T106" s="25"/>
      <c r="V106" s="13"/>
    </row>
    <row r="107" spans="2:23" ht="30.95" customHeight="1" x14ac:dyDescent="0.4">
      <c r="B107" s="14">
        <f t="shared" si="8"/>
        <v>45089</v>
      </c>
      <c r="C107" s="21">
        <f>+C106</f>
        <v>45089</v>
      </c>
      <c r="D107" s="21"/>
      <c r="E107" s="3" t="s">
        <v>46</v>
      </c>
      <c r="F107" s="4" t="s">
        <v>86</v>
      </c>
      <c r="G107" s="241">
        <v>14</v>
      </c>
      <c r="H107" s="3"/>
      <c r="I107" s="3" t="s">
        <v>27</v>
      </c>
      <c r="J107" s="3"/>
      <c r="K107" s="3"/>
      <c r="L107" s="3"/>
      <c r="M107" s="7" t="s">
        <v>38</v>
      </c>
      <c r="N107" s="7">
        <v>0.79166666666666663</v>
      </c>
      <c r="O107" s="9" t="s">
        <v>70</v>
      </c>
      <c r="P107"/>
      <c r="T107" s="25"/>
      <c r="V107" s="13"/>
    </row>
    <row r="108" spans="2:23" ht="49.95" customHeight="1" x14ac:dyDescent="0.4">
      <c r="B108" s="14"/>
      <c r="C108" s="21"/>
      <c r="D108" s="21"/>
      <c r="G108" s="241"/>
      <c r="H108" s="3"/>
      <c r="I108" s="3"/>
      <c r="J108" s="3"/>
      <c r="K108" s="3"/>
      <c r="L108" s="3"/>
      <c r="P108" s="3"/>
      <c r="V108" s="13"/>
    </row>
    <row r="109" spans="2:23" ht="30.95" customHeight="1" x14ac:dyDescent="0.4">
      <c r="B109" s="3"/>
      <c r="C109" s="1" t="s">
        <v>95</v>
      </c>
      <c r="D109" s="21"/>
      <c r="L109" s="24"/>
      <c r="M109" s="1" t="s">
        <v>84</v>
      </c>
      <c r="N109" s="1" t="s">
        <v>4</v>
      </c>
      <c r="O109" s="1" t="s">
        <v>85</v>
      </c>
      <c r="P109" s="1" t="s">
        <v>0</v>
      </c>
      <c r="R109" s="258" t="s">
        <v>224</v>
      </c>
      <c r="S109" s="259"/>
      <c r="T109" s="258" t="s">
        <v>225</v>
      </c>
      <c r="V109" s="13"/>
    </row>
    <row r="110" spans="2:23" ht="30.95" customHeight="1" x14ac:dyDescent="0.4">
      <c r="B110" s="14">
        <f t="shared" ref="B110:B112" si="11">+C110</f>
        <v>44822</v>
      </c>
      <c r="C110" s="21">
        <v>44822</v>
      </c>
      <c r="D110" s="21"/>
      <c r="E110" s="3" t="s">
        <v>46</v>
      </c>
      <c r="F110" s="4" t="s">
        <v>86</v>
      </c>
      <c r="G110" s="241">
        <v>1</v>
      </c>
      <c r="H110" s="3" t="s">
        <v>21</v>
      </c>
      <c r="I110" s="3" t="s">
        <v>22</v>
      </c>
      <c r="J110" s="3"/>
      <c r="K110" s="3"/>
      <c r="L110" s="3"/>
      <c r="M110" s="7" t="s">
        <v>31</v>
      </c>
      <c r="N110" s="7">
        <v>0.41666666666666669</v>
      </c>
      <c r="O110" s="9" t="s">
        <v>142</v>
      </c>
      <c r="P110" s="3" t="s">
        <v>21</v>
      </c>
      <c r="V110" s="13"/>
    </row>
    <row r="111" spans="2:23" ht="30.95" customHeight="1" x14ac:dyDescent="0.4">
      <c r="B111" s="14">
        <f t="shared" si="11"/>
        <v>44822</v>
      </c>
      <c r="C111" s="21">
        <v>44822</v>
      </c>
      <c r="D111" s="21"/>
      <c r="E111" s="3" t="s">
        <v>46</v>
      </c>
      <c r="F111" s="4" t="s">
        <v>86</v>
      </c>
      <c r="G111" s="241">
        <v>1</v>
      </c>
      <c r="H111" s="3"/>
      <c r="I111" s="3"/>
      <c r="J111" s="3" t="s">
        <v>24</v>
      </c>
      <c r="K111" s="3"/>
      <c r="L111" s="3"/>
      <c r="M111" s="241" t="s">
        <v>38</v>
      </c>
      <c r="N111" s="7">
        <v>0.41666666666666669</v>
      </c>
      <c r="O111" s="9" t="s">
        <v>70</v>
      </c>
      <c r="P111" s="12">
        <f>COUNTIF($H$110:$L$127, "WLD")</f>
        <v>7</v>
      </c>
      <c r="R111" s="3" t="s">
        <v>342</v>
      </c>
      <c r="T111" s="25" t="s">
        <v>303</v>
      </c>
      <c r="V111" s="13"/>
    </row>
    <row r="112" spans="2:23" ht="30.95" customHeight="1" x14ac:dyDescent="0.4">
      <c r="B112" s="14">
        <f t="shared" si="11"/>
        <v>44850</v>
      </c>
      <c r="C112" s="21">
        <v>44850</v>
      </c>
      <c r="D112" s="21"/>
      <c r="E112" s="3" t="s">
        <v>46</v>
      </c>
      <c r="F112" s="4" t="s">
        <v>86</v>
      </c>
      <c r="G112" s="241">
        <v>2</v>
      </c>
      <c r="H112" s="3" t="s">
        <v>21</v>
      </c>
      <c r="I112" s="3"/>
      <c r="J112" s="3" t="s">
        <v>24</v>
      </c>
      <c r="K112" s="3"/>
      <c r="L112" s="3"/>
      <c r="M112" s="241" t="s">
        <v>31</v>
      </c>
      <c r="N112" s="7">
        <v>0.41666666666666669</v>
      </c>
      <c r="O112" s="9" t="s">
        <v>142</v>
      </c>
      <c r="P112" s="3" t="s">
        <v>22</v>
      </c>
      <c r="R112" s="3" t="s">
        <v>343</v>
      </c>
      <c r="T112" s="25" t="s">
        <v>304</v>
      </c>
      <c r="V112" s="13"/>
    </row>
    <row r="113" spans="1:22" ht="30.95" customHeight="1" x14ac:dyDescent="0.4">
      <c r="B113" s="14">
        <f t="shared" ref="B113:B133" si="12">+C113</f>
        <v>44850</v>
      </c>
      <c r="C113" s="21">
        <v>44850</v>
      </c>
      <c r="D113" s="21"/>
      <c r="E113" s="3" t="s">
        <v>46</v>
      </c>
      <c r="F113" s="4" t="s">
        <v>86</v>
      </c>
      <c r="G113" s="241">
        <v>2</v>
      </c>
      <c r="H113" s="3"/>
      <c r="I113" s="3" t="s">
        <v>22</v>
      </c>
      <c r="J113" s="3"/>
      <c r="K113" s="3"/>
      <c r="L113" s="3"/>
      <c r="M113" s="241" t="s">
        <v>38</v>
      </c>
      <c r="N113" s="7">
        <v>0.41666666666666669</v>
      </c>
      <c r="O113" s="9" t="s">
        <v>70</v>
      </c>
      <c r="P113" s="12">
        <f>COUNTIF($H$110:$L$127, "WLH")</f>
        <v>8</v>
      </c>
      <c r="V113" s="13"/>
    </row>
    <row r="114" spans="1:22" ht="30.95" customHeight="1" x14ac:dyDescent="0.4">
      <c r="B114" s="14">
        <f t="shared" ref="B114" si="13">+C114</f>
        <v>44871</v>
      </c>
      <c r="C114" s="21">
        <v>44871</v>
      </c>
      <c r="D114" s="21"/>
      <c r="E114" s="3" t="s">
        <v>46</v>
      </c>
      <c r="F114" s="4" t="s">
        <v>86</v>
      </c>
      <c r="G114" s="8" t="s">
        <v>50</v>
      </c>
      <c r="H114" s="3"/>
      <c r="I114" s="3" t="s">
        <v>24</v>
      </c>
      <c r="J114" s="3"/>
      <c r="K114" s="3"/>
      <c r="L114" s="3"/>
      <c r="M114" s="241" t="s">
        <v>31</v>
      </c>
      <c r="N114" s="7">
        <v>0.41666666666666669</v>
      </c>
      <c r="O114" s="9" t="s">
        <v>70</v>
      </c>
      <c r="P114" s="3" t="s">
        <v>24</v>
      </c>
      <c r="R114" s="3" t="s">
        <v>344</v>
      </c>
      <c r="T114" s="25" t="s">
        <v>305</v>
      </c>
      <c r="V114" s="13"/>
    </row>
    <row r="115" spans="1:22" ht="30.95" customHeight="1" x14ac:dyDescent="0.4">
      <c r="B115" s="14">
        <f t="shared" si="12"/>
        <v>44892</v>
      </c>
      <c r="C115" s="21">
        <v>44892</v>
      </c>
      <c r="D115" s="21"/>
      <c r="E115" s="3" t="s">
        <v>46</v>
      </c>
      <c r="F115" s="4" t="s">
        <v>86</v>
      </c>
      <c r="G115" s="8" t="s">
        <v>50</v>
      </c>
      <c r="H115" s="3" t="s">
        <v>21</v>
      </c>
      <c r="I115" s="3" t="s">
        <v>22</v>
      </c>
      <c r="J115" s="3"/>
      <c r="K115" s="3"/>
      <c r="L115" s="3"/>
      <c r="M115" s="241" t="s">
        <v>31</v>
      </c>
      <c r="N115" s="7">
        <v>0.41666666666666669</v>
      </c>
      <c r="O115" s="9" t="s">
        <v>142</v>
      </c>
      <c r="P115" s="12">
        <f>COUNTIF($H$110:$L$127, "H2LL")</f>
        <v>9</v>
      </c>
      <c r="T115" s="25" t="s">
        <v>306</v>
      </c>
      <c r="V115" s="13"/>
    </row>
    <row r="116" spans="1:22" ht="30.95" customHeight="1" x14ac:dyDescent="0.4">
      <c r="B116" s="14">
        <f t="shared" si="12"/>
        <v>44892</v>
      </c>
      <c r="C116" s="21">
        <v>44892</v>
      </c>
      <c r="D116" s="21"/>
      <c r="E116" s="3" t="s">
        <v>46</v>
      </c>
      <c r="F116" s="4" t="s">
        <v>86</v>
      </c>
      <c r="G116" s="241">
        <v>4</v>
      </c>
      <c r="H116" s="3"/>
      <c r="I116" s="3"/>
      <c r="J116" s="3" t="s">
        <v>24</v>
      </c>
      <c r="K116" s="3"/>
      <c r="L116" s="3"/>
      <c r="M116" s="241" t="s">
        <v>38</v>
      </c>
      <c r="N116" s="7">
        <v>0.41666666666666669</v>
      </c>
      <c r="O116" s="9" t="s">
        <v>70</v>
      </c>
      <c r="P116" s="6"/>
      <c r="R116" s="3" t="s">
        <v>345</v>
      </c>
      <c r="T116" s="25" t="s">
        <v>307</v>
      </c>
      <c r="V116" s="13"/>
    </row>
    <row r="117" spans="1:22" ht="30.95" customHeight="1" x14ac:dyDescent="0.4">
      <c r="B117" s="14">
        <f t="shared" si="12"/>
        <v>44906</v>
      </c>
      <c r="C117" s="21">
        <v>44906</v>
      </c>
      <c r="D117" s="21"/>
      <c r="E117" s="3" t="s">
        <v>46</v>
      </c>
      <c r="F117" s="4" t="s">
        <v>86</v>
      </c>
      <c r="G117" s="8" t="s">
        <v>334</v>
      </c>
      <c r="H117" s="3" t="s">
        <v>21</v>
      </c>
      <c r="I117" s="3"/>
      <c r="J117" s="3" t="s">
        <v>24</v>
      </c>
      <c r="K117" s="3"/>
      <c r="L117" s="3"/>
      <c r="M117" s="241" t="s">
        <v>31</v>
      </c>
      <c r="N117" s="7">
        <v>0.41666666666666669</v>
      </c>
      <c r="O117" s="9" t="s">
        <v>142</v>
      </c>
      <c r="R117" s="3" t="s">
        <v>346</v>
      </c>
      <c r="V117" s="13"/>
    </row>
    <row r="118" spans="1:22" ht="30.95" customHeight="1" x14ac:dyDescent="0.4">
      <c r="B118" s="14">
        <f t="shared" si="12"/>
        <v>44906</v>
      </c>
      <c r="C118" s="21">
        <v>44906</v>
      </c>
      <c r="D118" s="21"/>
      <c r="E118" s="3" t="s">
        <v>46</v>
      </c>
      <c r="F118" s="4" t="s">
        <v>86</v>
      </c>
      <c r="G118" s="241">
        <v>4</v>
      </c>
      <c r="H118" s="3"/>
      <c r="I118" s="3" t="s">
        <v>22</v>
      </c>
      <c r="J118" s="3"/>
      <c r="K118" s="3"/>
      <c r="L118" s="3"/>
      <c r="M118" s="241" t="s">
        <v>38</v>
      </c>
      <c r="N118" s="7">
        <v>0.41666666666666669</v>
      </c>
      <c r="O118" s="9" t="s">
        <v>70</v>
      </c>
      <c r="P118" s="12"/>
      <c r="V118" s="13"/>
    </row>
    <row r="119" spans="1:22" ht="30.95" customHeight="1" x14ac:dyDescent="0.4">
      <c r="A119" s="242"/>
      <c r="B119" s="14">
        <f t="shared" si="12"/>
        <v>44913</v>
      </c>
      <c r="C119" s="21">
        <v>44913</v>
      </c>
      <c r="D119" s="21"/>
      <c r="E119" s="3" t="s">
        <v>46</v>
      </c>
      <c r="F119" s="4" t="s">
        <v>86</v>
      </c>
      <c r="G119" s="241">
        <v>5</v>
      </c>
      <c r="H119" s="3"/>
      <c r="I119" s="3" t="s">
        <v>22</v>
      </c>
      <c r="J119" s="3"/>
      <c r="K119" s="3"/>
      <c r="L119" s="3"/>
      <c r="M119" s="241" t="s">
        <v>38</v>
      </c>
      <c r="N119" s="7">
        <v>0.41666666666666669</v>
      </c>
      <c r="O119" s="9" t="s">
        <v>70</v>
      </c>
    </row>
    <row r="120" spans="1:22" ht="30.95" customHeight="1" x14ac:dyDescent="0.4">
      <c r="A120" s="242"/>
      <c r="B120" s="14">
        <f t="shared" ref="B120" si="14">+C120</f>
        <v>44913</v>
      </c>
      <c r="C120" s="21">
        <v>44913</v>
      </c>
      <c r="D120" s="21"/>
      <c r="E120" s="3" t="s">
        <v>46</v>
      </c>
      <c r="F120" s="4" t="s">
        <v>86</v>
      </c>
      <c r="G120" s="241">
        <v>6</v>
      </c>
      <c r="H120" s="3"/>
      <c r="I120" s="3"/>
      <c r="J120" s="3" t="s">
        <v>24</v>
      </c>
      <c r="K120" s="3"/>
      <c r="L120" s="3"/>
      <c r="M120" s="241" t="s">
        <v>31</v>
      </c>
      <c r="N120" s="7">
        <v>0.41666666666666669</v>
      </c>
      <c r="O120" s="9" t="s">
        <v>70</v>
      </c>
      <c r="R120" s="3" t="s">
        <v>347</v>
      </c>
    </row>
    <row r="121" spans="1:22" ht="30.95" customHeight="1" x14ac:dyDescent="0.4">
      <c r="A121" s="242"/>
      <c r="B121" s="14">
        <f t="shared" si="12"/>
        <v>44941</v>
      </c>
      <c r="C121" s="304">
        <v>44941</v>
      </c>
      <c r="D121" s="21"/>
      <c r="E121" s="3" t="s">
        <v>46</v>
      </c>
      <c r="F121" s="4" t="s">
        <v>86</v>
      </c>
      <c r="G121" s="8" t="s">
        <v>337</v>
      </c>
      <c r="H121" s="3" t="s">
        <v>21</v>
      </c>
      <c r="I121" s="3" t="s">
        <v>22</v>
      </c>
      <c r="J121" s="3"/>
      <c r="K121" s="3"/>
      <c r="L121" s="3"/>
      <c r="M121" s="241" t="s">
        <v>31</v>
      </c>
      <c r="N121" s="7">
        <v>0.41666666666666669</v>
      </c>
      <c r="O121" s="9" t="s">
        <v>142</v>
      </c>
    </row>
    <row r="122" spans="1:22" ht="30.95" customHeight="1" x14ac:dyDescent="0.4">
      <c r="A122" s="242"/>
      <c r="B122" s="14">
        <f t="shared" si="12"/>
        <v>44941</v>
      </c>
      <c r="C122" s="304">
        <v>44941</v>
      </c>
      <c r="D122" s="21"/>
      <c r="E122" s="3" t="s">
        <v>46</v>
      </c>
      <c r="F122" s="4" t="s">
        <v>86</v>
      </c>
      <c r="G122" s="241">
        <v>7</v>
      </c>
      <c r="H122" s="3"/>
      <c r="I122" s="3"/>
      <c r="J122" s="3" t="s">
        <v>24</v>
      </c>
      <c r="K122" s="3"/>
      <c r="L122" s="3"/>
      <c r="M122" s="7" t="s">
        <v>38</v>
      </c>
      <c r="N122" s="7">
        <v>0.41666666666666669</v>
      </c>
      <c r="O122" s="9" t="s">
        <v>70</v>
      </c>
      <c r="R122" s="3" t="s">
        <v>348</v>
      </c>
    </row>
    <row r="123" spans="1:22" ht="30.95" customHeight="1" x14ac:dyDescent="0.4">
      <c r="B123" s="14">
        <f t="shared" si="12"/>
        <v>44990</v>
      </c>
      <c r="C123" s="21">
        <v>44990</v>
      </c>
      <c r="D123" s="21"/>
      <c r="E123" s="3" t="s">
        <v>46</v>
      </c>
      <c r="F123" s="4" t="s">
        <v>86</v>
      </c>
      <c r="G123" s="8" t="s">
        <v>338</v>
      </c>
      <c r="H123" s="3" t="s">
        <v>21</v>
      </c>
      <c r="I123" s="3"/>
      <c r="J123" s="3" t="s">
        <v>24</v>
      </c>
      <c r="K123" s="3"/>
      <c r="L123" s="189"/>
      <c r="M123" s="241" t="s">
        <v>31</v>
      </c>
      <c r="N123" s="7">
        <v>0.41666666666666669</v>
      </c>
      <c r="O123" s="9" t="s">
        <v>142</v>
      </c>
      <c r="R123" s="3" t="s">
        <v>349</v>
      </c>
    </row>
    <row r="124" spans="1:22" ht="30.95" customHeight="1" x14ac:dyDescent="0.4">
      <c r="B124" s="14">
        <f t="shared" si="12"/>
        <v>44990</v>
      </c>
      <c r="C124" s="21">
        <v>44990</v>
      </c>
      <c r="D124" s="21"/>
      <c r="E124" s="3" t="s">
        <v>46</v>
      </c>
      <c r="F124" s="4" t="s">
        <v>86</v>
      </c>
      <c r="G124" s="241">
        <v>7</v>
      </c>
      <c r="H124" s="3"/>
      <c r="I124" s="3" t="s">
        <v>22</v>
      </c>
      <c r="J124" s="3"/>
      <c r="K124" s="3"/>
      <c r="L124" s="189"/>
      <c r="M124" s="241" t="s">
        <v>38</v>
      </c>
      <c r="N124" s="7">
        <v>0.41666666666666669</v>
      </c>
      <c r="O124" s="9" t="s">
        <v>70</v>
      </c>
    </row>
    <row r="125" spans="1:22" ht="30.95" customHeight="1" x14ac:dyDescent="0.4">
      <c r="B125" s="14">
        <f t="shared" si="12"/>
        <v>45051</v>
      </c>
      <c r="C125" s="263">
        <v>45051</v>
      </c>
      <c r="D125" s="263"/>
      <c r="E125" s="264" t="s">
        <v>229</v>
      </c>
      <c r="F125" s="260"/>
      <c r="G125" s="264"/>
      <c r="H125" s="264"/>
      <c r="I125" s="264"/>
      <c r="J125" s="264"/>
      <c r="K125" s="264"/>
      <c r="L125" s="3"/>
      <c r="M125" s="241"/>
      <c r="N125" s="41"/>
      <c r="O125" s="242"/>
      <c r="P125" s="309"/>
      <c r="Q125" s="309"/>
      <c r="R125" s="309"/>
    </row>
    <row r="126" spans="1:22" ht="30.95" customHeight="1" x14ac:dyDescent="0.4">
      <c r="B126" s="14">
        <f t="shared" si="12"/>
        <v>45060</v>
      </c>
      <c r="C126" s="21">
        <v>45060</v>
      </c>
      <c r="D126" s="21"/>
      <c r="E126" s="3" t="s">
        <v>46</v>
      </c>
      <c r="F126" s="4" t="s">
        <v>86</v>
      </c>
      <c r="G126" s="8" t="s">
        <v>340</v>
      </c>
      <c r="H126" s="3" t="s">
        <v>21</v>
      </c>
      <c r="I126" s="3" t="s">
        <v>22</v>
      </c>
      <c r="J126" s="3"/>
      <c r="K126" s="3"/>
      <c r="L126" s="189"/>
      <c r="M126" s="241" t="s">
        <v>31</v>
      </c>
      <c r="N126" s="8" t="s">
        <v>143</v>
      </c>
      <c r="O126" s="9" t="s">
        <v>142</v>
      </c>
    </row>
    <row r="127" spans="1:22" ht="30.95" customHeight="1" x14ac:dyDescent="0.4">
      <c r="B127" s="14">
        <f t="shared" si="12"/>
        <v>45060</v>
      </c>
      <c r="C127" s="21">
        <v>45060</v>
      </c>
      <c r="D127" s="21"/>
      <c r="E127" s="3" t="s">
        <v>46</v>
      </c>
      <c r="F127" s="4" t="s">
        <v>86</v>
      </c>
      <c r="G127" s="241">
        <v>9</v>
      </c>
      <c r="H127" s="3"/>
      <c r="I127" s="3"/>
      <c r="J127" s="3" t="s">
        <v>24</v>
      </c>
      <c r="K127" s="3"/>
      <c r="L127" s="189"/>
      <c r="M127" s="241" t="s">
        <v>38</v>
      </c>
      <c r="N127" s="7">
        <v>0.41666666666666669</v>
      </c>
      <c r="O127" s="9" t="s">
        <v>70</v>
      </c>
      <c r="R127" s="3" t="s">
        <v>350</v>
      </c>
    </row>
    <row r="128" spans="1:22" ht="30.95" customHeight="1" x14ac:dyDescent="0.4">
      <c r="B128" s="14">
        <f t="shared" si="12"/>
        <v>45065</v>
      </c>
      <c r="C128" s="265">
        <v>45065</v>
      </c>
      <c r="D128" s="265"/>
      <c r="E128" s="266" t="s">
        <v>230</v>
      </c>
      <c r="F128" s="267"/>
      <c r="G128" s="266"/>
      <c r="H128" s="266"/>
      <c r="I128" s="266"/>
      <c r="J128" s="3"/>
      <c r="K128" s="3"/>
      <c r="L128" s="3"/>
      <c r="M128" s="8"/>
      <c r="N128" s="9"/>
      <c r="P128" s="309"/>
      <c r="Q128" s="309"/>
      <c r="R128" s="309"/>
    </row>
    <row r="129" spans="2:23" ht="30.95" customHeight="1" x14ac:dyDescent="0.4">
      <c r="B129" s="14"/>
      <c r="C129" s="289" t="s">
        <v>265</v>
      </c>
      <c r="D129" s="265"/>
      <c r="E129" s="266"/>
      <c r="F129" s="267"/>
      <c r="G129" s="266"/>
      <c r="H129" s="266"/>
      <c r="I129" s="266"/>
      <c r="J129" s="3"/>
      <c r="K129" s="3"/>
      <c r="L129" s="3"/>
      <c r="M129" s="8"/>
      <c r="N129" s="9"/>
      <c r="P129" s="241"/>
      <c r="Q129" s="241"/>
      <c r="R129" s="241"/>
    </row>
    <row r="130" spans="2:23" ht="30.95" customHeight="1" x14ac:dyDescent="0.4">
      <c r="B130" s="14">
        <f t="shared" si="12"/>
        <v>45080</v>
      </c>
      <c r="C130" s="21">
        <v>45080</v>
      </c>
      <c r="D130" s="21"/>
      <c r="E130" s="29" t="s">
        <v>265</v>
      </c>
      <c r="F130" s="30"/>
      <c r="G130" s="31"/>
      <c r="H130" s="29" t="s">
        <v>58</v>
      </c>
      <c r="I130" s="29"/>
      <c r="J130" s="29"/>
      <c r="L130" s="8"/>
      <c r="M130" s="8" t="s">
        <v>31</v>
      </c>
      <c r="N130" s="9"/>
    </row>
    <row r="131" spans="2:23" ht="30.95" customHeight="1" x14ac:dyDescent="0.4">
      <c r="B131" s="14">
        <f t="shared" si="12"/>
        <v>45080</v>
      </c>
      <c r="C131" s="21">
        <v>45080</v>
      </c>
      <c r="D131" s="21"/>
      <c r="E131" s="26" t="s">
        <v>265</v>
      </c>
      <c r="F131" s="27"/>
      <c r="G131" s="28"/>
      <c r="H131" s="26" t="s">
        <v>57</v>
      </c>
      <c r="I131" s="26"/>
      <c r="J131" s="26"/>
      <c r="L131" s="8"/>
      <c r="M131" s="8" t="s">
        <v>31</v>
      </c>
      <c r="N131" s="9"/>
      <c r="R131" s="32"/>
    </row>
    <row r="132" spans="2:23" ht="30.95" customHeight="1" x14ac:dyDescent="0.4">
      <c r="B132" s="14">
        <f t="shared" si="12"/>
        <v>45081</v>
      </c>
      <c r="C132" s="21">
        <v>45081</v>
      </c>
      <c r="D132" s="21"/>
      <c r="E132" s="29" t="s">
        <v>265</v>
      </c>
      <c r="F132" s="30"/>
      <c r="G132" s="31"/>
      <c r="H132" s="29" t="s">
        <v>58</v>
      </c>
      <c r="I132" s="29"/>
      <c r="J132" s="29"/>
      <c r="L132" s="8"/>
      <c r="M132" s="8" t="s">
        <v>31</v>
      </c>
      <c r="N132" s="9"/>
    </row>
    <row r="133" spans="2:23" ht="30.95" customHeight="1" x14ac:dyDescent="0.4">
      <c r="B133" s="14">
        <f t="shared" si="12"/>
        <v>45081</v>
      </c>
      <c r="C133" s="21">
        <v>45081</v>
      </c>
      <c r="D133" s="21"/>
      <c r="E133" s="26" t="s">
        <v>265</v>
      </c>
      <c r="F133" s="27"/>
      <c r="G133" s="28"/>
      <c r="H133" s="26" t="s">
        <v>57</v>
      </c>
      <c r="I133" s="26"/>
      <c r="J133" s="26"/>
      <c r="L133" s="8"/>
      <c r="M133" s="8" t="s">
        <v>31</v>
      </c>
      <c r="N133" s="9"/>
      <c r="R133" s="32"/>
    </row>
    <row r="134" spans="2:23" ht="49.95" customHeight="1" x14ac:dyDescent="0.4">
      <c r="B134" s="3"/>
      <c r="C134" s="21"/>
      <c r="D134" s="21"/>
      <c r="E134" s="6"/>
      <c r="F134" s="33"/>
      <c r="O134" s="32"/>
      <c r="P134" s="32"/>
    </row>
    <row r="135" spans="2:23" ht="30.95" customHeight="1" x14ac:dyDescent="0.4">
      <c r="C135" s="1" t="s">
        <v>283</v>
      </c>
      <c r="M135" s="1" t="s">
        <v>84</v>
      </c>
      <c r="N135" s="1" t="s">
        <v>4</v>
      </c>
      <c r="O135" s="1" t="s">
        <v>85</v>
      </c>
      <c r="P135" s="1" t="s">
        <v>0</v>
      </c>
      <c r="R135" s="258" t="s">
        <v>224</v>
      </c>
      <c r="S135" s="259"/>
      <c r="T135" s="258" t="s">
        <v>225</v>
      </c>
      <c r="V135" s="34"/>
      <c r="W135" s="25"/>
    </row>
    <row r="136" spans="2:23" ht="30.95" customHeight="1" x14ac:dyDescent="0.4">
      <c r="B136" s="14">
        <f t="shared" ref="B136:B140" si="15">+C136</f>
        <v>44824</v>
      </c>
      <c r="C136" s="21">
        <v>44824</v>
      </c>
      <c r="D136" s="21"/>
      <c r="E136" s="241" t="s">
        <v>9</v>
      </c>
      <c r="F136" s="4" t="s">
        <v>86</v>
      </c>
      <c r="G136" s="241" t="s">
        <v>152</v>
      </c>
      <c r="H136" s="242" t="s">
        <v>43</v>
      </c>
      <c r="I136" s="242" t="s">
        <v>44</v>
      </c>
      <c r="J136" s="3"/>
      <c r="K136" s="3"/>
      <c r="L136" s="3"/>
      <c r="M136" s="7" t="s">
        <v>31</v>
      </c>
      <c r="N136" s="7" t="s">
        <v>218</v>
      </c>
      <c r="O136" s="9" t="s">
        <v>282</v>
      </c>
      <c r="P136" s="35" t="s">
        <v>93</v>
      </c>
      <c r="T136" s="25"/>
      <c r="V136" s="25"/>
      <c r="W136" s="25"/>
    </row>
    <row r="137" spans="2:23" ht="30.95" customHeight="1" x14ac:dyDescent="0.4">
      <c r="B137" s="14">
        <f t="shared" si="15"/>
        <v>44886</v>
      </c>
      <c r="C137" s="21">
        <v>44886</v>
      </c>
      <c r="D137" s="21"/>
      <c r="E137" s="3" t="s">
        <v>9</v>
      </c>
      <c r="F137" s="4" t="s">
        <v>86</v>
      </c>
      <c r="G137" s="241" t="s">
        <v>155</v>
      </c>
      <c r="H137" s="242" t="s">
        <v>43</v>
      </c>
      <c r="I137" s="242" t="s">
        <v>44</v>
      </c>
      <c r="J137" s="3"/>
      <c r="K137" s="3"/>
      <c r="L137" s="3"/>
      <c r="M137" s="7" t="s">
        <v>31</v>
      </c>
      <c r="N137" s="7" t="s">
        <v>218</v>
      </c>
      <c r="O137" s="9" t="s">
        <v>282</v>
      </c>
      <c r="P137" s="3" t="s">
        <v>43</v>
      </c>
      <c r="T137" s="25" t="s">
        <v>318</v>
      </c>
      <c r="V137" s="34"/>
      <c r="W137" s="25"/>
    </row>
    <row r="138" spans="2:23" ht="30.95" customHeight="1" x14ac:dyDescent="0.4">
      <c r="B138" s="14">
        <f t="shared" si="15"/>
        <v>44971</v>
      </c>
      <c r="C138" s="304">
        <v>44971</v>
      </c>
      <c r="D138" s="21"/>
      <c r="E138" s="3" t="s">
        <v>9</v>
      </c>
      <c r="F138" s="4" t="s">
        <v>86</v>
      </c>
      <c r="G138" s="241" t="s">
        <v>153</v>
      </c>
      <c r="H138" s="242" t="s">
        <v>43</v>
      </c>
      <c r="I138" s="242" t="s">
        <v>44</v>
      </c>
      <c r="J138" s="3"/>
      <c r="K138" s="3"/>
      <c r="L138" s="189"/>
      <c r="M138" s="7" t="s">
        <v>31</v>
      </c>
      <c r="N138" s="7" t="s">
        <v>218</v>
      </c>
      <c r="O138" s="9" t="s">
        <v>282</v>
      </c>
      <c r="P138" s="12">
        <f>COUNTIF($H$136:$L$140, "1KL")</f>
        <v>5</v>
      </c>
    </row>
    <row r="139" spans="2:23" ht="30.95" customHeight="1" x14ac:dyDescent="0.4">
      <c r="B139" s="14">
        <f t="shared" si="15"/>
        <v>45034</v>
      </c>
      <c r="C139" s="21">
        <v>45034</v>
      </c>
      <c r="D139" s="21"/>
      <c r="E139" s="3" t="s">
        <v>9</v>
      </c>
      <c r="F139" s="4" t="s">
        <v>86</v>
      </c>
      <c r="G139" s="241" t="s">
        <v>158</v>
      </c>
      <c r="H139" s="242" t="s">
        <v>43</v>
      </c>
      <c r="I139" s="242" t="s">
        <v>44</v>
      </c>
      <c r="J139" s="3"/>
      <c r="K139" s="3"/>
      <c r="L139" s="189"/>
      <c r="M139" s="7" t="s">
        <v>31</v>
      </c>
      <c r="N139" s="7" t="s">
        <v>218</v>
      </c>
      <c r="O139" s="9" t="s">
        <v>282</v>
      </c>
      <c r="P139" s="3" t="s">
        <v>44</v>
      </c>
      <c r="T139" s="25"/>
    </row>
    <row r="140" spans="2:23" ht="30.95" customHeight="1" x14ac:dyDescent="0.4">
      <c r="B140" s="14">
        <f t="shared" si="15"/>
        <v>45068</v>
      </c>
      <c r="C140" s="21">
        <v>45068</v>
      </c>
      <c r="D140" s="21"/>
      <c r="E140" s="3" t="s">
        <v>9</v>
      </c>
      <c r="F140" s="4" t="s">
        <v>86</v>
      </c>
      <c r="G140" s="241" t="s">
        <v>165</v>
      </c>
      <c r="H140" s="242" t="s">
        <v>43</v>
      </c>
      <c r="I140" s="242" t="s">
        <v>44</v>
      </c>
      <c r="J140" s="3"/>
      <c r="K140" s="3"/>
      <c r="L140" s="189"/>
      <c r="M140" s="7" t="s">
        <v>31</v>
      </c>
      <c r="N140" s="7" t="s">
        <v>218</v>
      </c>
      <c r="O140" s="9" t="s">
        <v>282</v>
      </c>
      <c r="P140" s="12">
        <f>COUNTIF($H$136:$L$140, "2KL")</f>
        <v>5</v>
      </c>
      <c r="T140" s="25"/>
    </row>
    <row r="141" spans="2:23" ht="49.95" customHeight="1" x14ac:dyDescent="0.4">
      <c r="B141" s="3"/>
      <c r="C141" s="21"/>
      <c r="D141" s="21"/>
      <c r="E141" s="38"/>
      <c r="F141" s="39"/>
      <c r="G141" s="40"/>
      <c r="H141" s="38"/>
      <c r="I141" s="38"/>
      <c r="J141" s="38"/>
      <c r="L141" s="8"/>
      <c r="M141" s="9"/>
      <c r="N141" s="9"/>
      <c r="R141" s="32"/>
    </row>
    <row r="142" spans="2:23" ht="30.95" customHeight="1" x14ac:dyDescent="0.4">
      <c r="B142" s="3"/>
      <c r="C142" s="1" t="s">
        <v>96</v>
      </c>
      <c r="D142" s="21"/>
      <c r="L142" s="24"/>
      <c r="M142" s="1" t="s">
        <v>84</v>
      </c>
      <c r="N142" s="1" t="s">
        <v>4</v>
      </c>
      <c r="O142" s="1" t="s">
        <v>85</v>
      </c>
      <c r="P142" s="1" t="s">
        <v>0</v>
      </c>
      <c r="T142" s="258" t="s">
        <v>225</v>
      </c>
    </row>
    <row r="143" spans="2:23" ht="30.95" customHeight="1" x14ac:dyDescent="0.4">
      <c r="B143" s="14">
        <f t="shared" ref="B143" si="16">+C143</f>
        <v>45063</v>
      </c>
      <c r="C143" s="269">
        <f>+C11</f>
        <v>45063</v>
      </c>
      <c r="D143" s="269"/>
      <c r="E143" s="270" t="s">
        <v>81</v>
      </c>
      <c r="F143" s="272"/>
      <c r="G143" s="277"/>
      <c r="H143" s="278"/>
      <c r="I143" s="278"/>
      <c r="J143" s="278"/>
      <c r="K143" s="278"/>
      <c r="L143" s="278"/>
      <c r="P143" s="309"/>
      <c r="Q143" s="309"/>
      <c r="R143" s="309"/>
    </row>
    <row r="144" spans="2:23" ht="30.95" customHeight="1" x14ac:dyDescent="0.4">
      <c r="B144" s="14">
        <f t="shared" ref="B144" si="17">+C144</f>
        <v>45077</v>
      </c>
      <c r="C144" s="21">
        <v>45077</v>
      </c>
      <c r="D144" s="21"/>
      <c r="E144" s="3" t="s">
        <v>97</v>
      </c>
      <c r="F144" s="241" t="s">
        <v>67</v>
      </c>
      <c r="M144" s="7" t="s">
        <v>38</v>
      </c>
      <c r="N144" s="7">
        <v>0.75</v>
      </c>
      <c r="O144" s="9" t="s">
        <v>70</v>
      </c>
      <c r="P144" s="309"/>
      <c r="Q144" s="309"/>
      <c r="R144" s="309"/>
    </row>
    <row r="145" spans="2:20" ht="49.95" customHeight="1" x14ac:dyDescent="0.4">
      <c r="B145" s="3"/>
      <c r="C145" s="21"/>
      <c r="D145" s="21"/>
      <c r="E145" s="6"/>
      <c r="F145" s="241"/>
      <c r="P145" s="242"/>
      <c r="Q145" s="242"/>
      <c r="R145" s="242"/>
    </row>
    <row r="146" spans="2:20" ht="30.95" customHeight="1" x14ac:dyDescent="0.4">
      <c r="B146" s="3"/>
      <c r="C146" s="315" t="s">
        <v>353</v>
      </c>
      <c r="D146" s="315"/>
      <c r="E146" s="315"/>
      <c r="L146" s="24"/>
      <c r="M146" s="1" t="s">
        <v>84</v>
      </c>
      <c r="N146" s="1" t="s">
        <v>4</v>
      </c>
      <c r="O146" s="1" t="s">
        <v>85</v>
      </c>
      <c r="P146" s="1" t="s">
        <v>0</v>
      </c>
      <c r="T146" s="258" t="s">
        <v>225</v>
      </c>
    </row>
    <row r="147" spans="2:20" ht="30.95" customHeight="1" x14ac:dyDescent="0.4">
      <c r="B147" s="14">
        <f t="shared" ref="B147" si="18">+C147</f>
        <v>44826</v>
      </c>
      <c r="C147" s="263">
        <v>44826</v>
      </c>
      <c r="D147" s="263"/>
      <c r="E147" s="264" t="s">
        <v>229</v>
      </c>
      <c r="F147" s="260"/>
      <c r="G147" s="264"/>
      <c r="H147" s="264"/>
      <c r="I147" s="264"/>
      <c r="J147" s="264"/>
      <c r="K147" s="264"/>
      <c r="L147" s="3"/>
      <c r="M147" s="241"/>
      <c r="N147" s="41"/>
      <c r="O147" s="242"/>
      <c r="P147" s="309"/>
      <c r="Q147" s="309"/>
      <c r="R147" s="309"/>
    </row>
    <row r="148" spans="2:20" ht="30.95" customHeight="1" x14ac:dyDescent="0.4">
      <c r="B148" s="14">
        <f t="shared" ref="B148:B155" si="19">+C148</f>
        <v>44829</v>
      </c>
      <c r="C148" s="21">
        <v>44829</v>
      </c>
      <c r="D148" s="21"/>
      <c r="E148" s="3" t="s">
        <v>144</v>
      </c>
      <c r="G148" s="3"/>
      <c r="H148" s="3" t="s">
        <v>145</v>
      </c>
      <c r="I148" s="3"/>
      <c r="J148" s="3"/>
      <c r="K148" s="3"/>
      <c r="L148" s="3"/>
      <c r="M148" s="241" t="s">
        <v>31</v>
      </c>
      <c r="N148" s="41">
        <v>0.41666666666666669</v>
      </c>
      <c r="O148" s="242">
        <v>32</v>
      </c>
      <c r="P148" s="309"/>
      <c r="Q148" s="309"/>
      <c r="R148" s="309"/>
    </row>
    <row r="149" spans="2:20" ht="30.95" customHeight="1" x14ac:dyDescent="0.4">
      <c r="B149" s="14">
        <f t="shared" si="19"/>
        <v>44835</v>
      </c>
      <c r="C149" s="21">
        <v>44835</v>
      </c>
      <c r="D149" s="21"/>
      <c r="E149" s="3" t="s">
        <v>245</v>
      </c>
      <c r="G149" s="3"/>
      <c r="H149" s="3" t="s">
        <v>58</v>
      </c>
      <c r="I149" s="3"/>
      <c r="J149" s="3"/>
      <c r="K149" s="3"/>
      <c r="L149" s="3"/>
      <c r="M149" s="241" t="s">
        <v>31</v>
      </c>
      <c r="N149" s="41">
        <v>0.41666666666666669</v>
      </c>
      <c r="O149" s="242">
        <v>32</v>
      </c>
      <c r="P149" s="309"/>
      <c r="Q149" s="309"/>
      <c r="R149" s="309"/>
    </row>
    <row r="150" spans="2:20" ht="30.95" customHeight="1" x14ac:dyDescent="0.4">
      <c r="B150" s="14">
        <f t="shared" ref="B150" si="20">+C150</f>
        <v>44841</v>
      </c>
      <c r="C150" s="265">
        <v>44841</v>
      </c>
      <c r="D150" s="265"/>
      <c r="E150" s="266" t="s">
        <v>230</v>
      </c>
      <c r="F150" s="267"/>
      <c r="G150" s="266"/>
      <c r="H150" s="266"/>
      <c r="I150" s="266"/>
      <c r="J150" s="3"/>
      <c r="K150" s="3"/>
      <c r="L150" s="3"/>
      <c r="M150" s="8"/>
      <c r="N150" s="9"/>
      <c r="P150" s="309"/>
      <c r="Q150" s="309"/>
      <c r="R150" s="309"/>
    </row>
    <row r="151" spans="2:20" ht="30.95" customHeight="1" x14ac:dyDescent="0.4">
      <c r="B151" s="14"/>
      <c r="C151" s="289" t="s">
        <v>264</v>
      </c>
      <c r="D151" s="265"/>
      <c r="E151" s="266"/>
      <c r="F151" s="267"/>
      <c r="G151" s="266"/>
      <c r="H151" s="266"/>
      <c r="I151" s="266"/>
      <c r="J151" s="3"/>
      <c r="K151" s="3"/>
      <c r="L151" s="3"/>
      <c r="M151" s="8"/>
      <c r="N151" s="9"/>
      <c r="P151" s="241"/>
      <c r="Q151" s="241"/>
      <c r="R151" s="241"/>
    </row>
    <row r="152" spans="2:20" ht="30.95" customHeight="1" x14ac:dyDescent="0.4">
      <c r="B152" s="14">
        <f t="shared" si="19"/>
        <v>44856</v>
      </c>
      <c r="C152" s="21">
        <v>44856</v>
      </c>
      <c r="D152" s="21"/>
      <c r="E152" s="3" t="s">
        <v>246</v>
      </c>
      <c r="G152" s="3"/>
      <c r="H152" s="3"/>
      <c r="I152" s="3"/>
      <c r="J152" s="3"/>
      <c r="K152" s="3"/>
      <c r="L152" s="3"/>
      <c r="M152" s="8" t="s">
        <v>31</v>
      </c>
      <c r="N152" s="9"/>
      <c r="P152" s="309"/>
      <c r="Q152" s="309"/>
      <c r="R152" s="309"/>
      <c r="T152" s="291" t="s">
        <v>301</v>
      </c>
    </row>
    <row r="153" spans="2:20" ht="30.95" customHeight="1" x14ac:dyDescent="0.4">
      <c r="B153" s="14">
        <f t="shared" si="19"/>
        <v>44856</v>
      </c>
      <c r="C153" s="21">
        <v>44856</v>
      </c>
      <c r="D153" s="21"/>
      <c r="E153" s="3" t="s">
        <v>247</v>
      </c>
      <c r="G153" s="3"/>
      <c r="H153" s="3"/>
      <c r="I153" s="3"/>
      <c r="J153" s="3"/>
      <c r="K153" s="3"/>
      <c r="L153" s="3"/>
      <c r="M153" s="8" t="s">
        <v>31</v>
      </c>
      <c r="N153" s="9"/>
      <c r="P153" s="309"/>
      <c r="Q153" s="309"/>
      <c r="R153" s="309"/>
      <c r="T153" s="291" t="s">
        <v>302</v>
      </c>
    </row>
    <row r="154" spans="2:20" ht="30.95" customHeight="1" x14ac:dyDescent="0.4">
      <c r="B154" s="14">
        <f t="shared" si="19"/>
        <v>44857</v>
      </c>
      <c r="C154" s="21">
        <v>44857</v>
      </c>
      <c r="D154" s="21"/>
      <c r="E154" s="3" t="s">
        <v>248</v>
      </c>
      <c r="G154" s="3"/>
      <c r="H154" s="3"/>
      <c r="I154" s="3"/>
      <c r="J154" s="3"/>
      <c r="K154" s="3"/>
      <c r="L154" s="3"/>
      <c r="M154" s="8" t="s">
        <v>31</v>
      </c>
      <c r="N154" s="9"/>
      <c r="P154" s="309"/>
      <c r="Q154" s="309"/>
      <c r="R154" s="309"/>
    </row>
    <row r="155" spans="2:20" ht="30.95" customHeight="1" x14ac:dyDescent="0.4">
      <c r="B155" s="14">
        <f t="shared" si="19"/>
        <v>44857</v>
      </c>
      <c r="C155" s="21">
        <v>44857</v>
      </c>
      <c r="D155" s="21"/>
      <c r="E155" s="3" t="s">
        <v>249</v>
      </c>
      <c r="G155" s="3"/>
      <c r="H155" s="3"/>
      <c r="I155" s="3"/>
      <c r="J155" s="3"/>
      <c r="K155" s="3"/>
      <c r="L155" s="3"/>
      <c r="M155" s="8" t="s">
        <v>31</v>
      </c>
      <c r="N155" s="9"/>
      <c r="R155" s="9"/>
    </row>
    <row r="156" spans="2:20" ht="49.95" customHeight="1" x14ac:dyDescent="0.4">
      <c r="B156" s="14"/>
      <c r="C156" s="21"/>
      <c r="D156" s="21"/>
      <c r="G156" s="3"/>
      <c r="H156" s="3"/>
      <c r="I156" s="3"/>
      <c r="J156" s="3"/>
      <c r="K156" s="3"/>
      <c r="L156" s="3"/>
      <c r="M156" s="8"/>
      <c r="N156" s="9"/>
      <c r="R156" s="9"/>
    </row>
    <row r="157" spans="2:20" ht="30.95" customHeight="1" x14ac:dyDescent="0.4">
      <c r="B157" s="3"/>
      <c r="C157" s="1" t="s">
        <v>263</v>
      </c>
      <c r="D157" s="21"/>
      <c r="L157" s="24"/>
      <c r="M157" s="1" t="s">
        <v>84</v>
      </c>
      <c r="N157" s="1" t="s">
        <v>4</v>
      </c>
      <c r="O157" s="1" t="s">
        <v>85</v>
      </c>
      <c r="P157" s="1" t="s">
        <v>0</v>
      </c>
      <c r="T157" s="258" t="s">
        <v>225</v>
      </c>
    </row>
    <row r="158" spans="2:20" ht="30.95" customHeight="1" x14ac:dyDescent="0.4">
      <c r="B158" s="14">
        <f t="shared" ref="B158:B164" si="21">+C158</f>
        <v>44902</v>
      </c>
      <c r="C158" s="269">
        <f>+C5</f>
        <v>44902</v>
      </c>
      <c r="D158" s="269"/>
      <c r="E158" s="270" t="s">
        <v>77</v>
      </c>
      <c r="F158" s="271"/>
      <c r="G158" s="277"/>
      <c r="H158" s="278"/>
      <c r="I158" s="278"/>
      <c r="J158" s="278"/>
      <c r="K158" s="278"/>
      <c r="L158" s="279"/>
      <c r="M158" s="268"/>
      <c r="N158" s="268"/>
      <c r="O158" s="268"/>
      <c r="P158" s="268"/>
      <c r="T158" s="259"/>
    </row>
    <row r="159" spans="2:20" ht="30.95" customHeight="1" x14ac:dyDescent="0.4">
      <c r="B159" s="14">
        <f t="shared" si="21"/>
        <v>44909</v>
      </c>
      <c r="C159" s="21">
        <v>44909</v>
      </c>
      <c r="D159" s="21"/>
      <c r="E159" s="3" t="s">
        <v>98</v>
      </c>
      <c r="F159" s="4" t="s">
        <v>86</v>
      </c>
      <c r="G159" s="241">
        <v>1</v>
      </c>
      <c r="H159" s="3" t="s">
        <v>99</v>
      </c>
      <c r="I159" s="3"/>
      <c r="J159" s="3"/>
      <c r="K159" s="3"/>
      <c r="M159" s="7" t="s">
        <v>38</v>
      </c>
      <c r="N159" s="7" t="s">
        <v>215</v>
      </c>
      <c r="O159" s="9" t="s">
        <v>70</v>
      </c>
      <c r="P159" s="309" t="s">
        <v>100</v>
      </c>
      <c r="Q159" s="309"/>
      <c r="R159" s="309"/>
      <c r="T159" s="13" t="s">
        <v>287</v>
      </c>
    </row>
    <row r="160" spans="2:20" ht="30.95" customHeight="1" x14ac:dyDescent="0.4">
      <c r="B160" s="14">
        <f t="shared" si="21"/>
        <v>44914</v>
      </c>
      <c r="C160" s="21">
        <v>44914</v>
      </c>
      <c r="D160" s="21"/>
      <c r="E160" s="3" t="s">
        <v>98</v>
      </c>
      <c r="F160" s="4" t="s">
        <v>86</v>
      </c>
      <c r="G160" s="241">
        <v>1</v>
      </c>
      <c r="H160" s="3" t="s">
        <v>99</v>
      </c>
      <c r="I160" s="3"/>
      <c r="J160" s="3"/>
      <c r="K160" s="3"/>
      <c r="M160" s="7" t="s">
        <v>31</v>
      </c>
      <c r="N160" s="7" t="s">
        <v>215</v>
      </c>
      <c r="O160" s="9" t="s">
        <v>87</v>
      </c>
      <c r="P160" s="309" t="s">
        <v>100</v>
      </c>
      <c r="Q160" s="309"/>
      <c r="R160" s="309"/>
      <c r="T160" s="13" t="s">
        <v>284</v>
      </c>
    </row>
    <row r="161" spans="2:20" ht="30.95" customHeight="1" x14ac:dyDescent="0.4">
      <c r="B161" s="14">
        <f t="shared" si="21"/>
        <v>44955</v>
      </c>
      <c r="C161" s="269">
        <v>44955</v>
      </c>
      <c r="D161" s="21"/>
      <c r="E161" s="3" t="s">
        <v>98</v>
      </c>
      <c r="F161" s="4" t="s">
        <v>86</v>
      </c>
      <c r="G161" s="241">
        <v>2</v>
      </c>
      <c r="H161" s="3" t="s">
        <v>99</v>
      </c>
      <c r="I161" s="3"/>
      <c r="J161" s="3"/>
      <c r="K161" s="3"/>
      <c r="M161" s="7" t="s">
        <v>31</v>
      </c>
      <c r="N161" s="7" t="s">
        <v>106</v>
      </c>
      <c r="O161" s="9" t="s">
        <v>87</v>
      </c>
      <c r="P161" s="309" t="s">
        <v>100</v>
      </c>
      <c r="Q161" s="309"/>
      <c r="R161" s="309"/>
      <c r="T161" s="13" t="s">
        <v>285</v>
      </c>
    </row>
    <row r="162" spans="2:20" ht="30.95" customHeight="1" x14ac:dyDescent="0.4">
      <c r="B162" s="14">
        <f t="shared" si="21"/>
        <v>44958</v>
      </c>
      <c r="C162" s="269">
        <v>44958</v>
      </c>
      <c r="D162" s="21"/>
      <c r="E162" s="3" t="s">
        <v>98</v>
      </c>
      <c r="F162" s="4" t="s">
        <v>86</v>
      </c>
      <c r="G162" s="241">
        <v>2</v>
      </c>
      <c r="H162" s="3" t="s">
        <v>99</v>
      </c>
      <c r="I162" s="3"/>
      <c r="J162" s="3"/>
      <c r="K162" s="3"/>
      <c r="M162" s="7" t="s">
        <v>38</v>
      </c>
      <c r="N162" s="7" t="s">
        <v>215</v>
      </c>
      <c r="O162" s="9" t="s">
        <v>70</v>
      </c>
      <c r="P162" s="309" t="s">
        <v>100</v>
      </c>
      <c r="Q162" s="309"/>
      <c r="R162" s="309"/>
      <c r="T162" s="13" t="s">
        <v>286</v>
      </c>
    </row>
    <row r="163" spans="2:20" ht="30.95" customHeight="1" x14ac:dyDescent="0.4">
      <c r="B163" s="14">
        <f t="shared" si="21"/>
        <v>44983</v>
      </c>
      <c r="C163" s="304">
        <v>44983</v>
      </c>
      <c r="D163" s="21"/>
      <c r="E163" s="29" t="s">
        <v>146</v>
      </c>
      <c r="F163" s="30"/>
      <c r="G163" s="31"/>
      <c r="H163" s="29"/>
      <c r="I163" s="29"/>
      <c r="J163" s="29"/>
      <c r="K163" s="24"/>
      <c r="L163" s="24"/>
      <c r="M163" s="7" t="s">
        <v>38</v>
      </c>
      <c r="N163" s="7">
        <v>0.41666666666666669</v>
      </c>
      <c r="O163" s="9" t="s">
        <v>70</v>
      </c>
      <c r="P163" s="309"/>
      <c r="Q163" s="309"/>
      <c r="R163" s="309"/>
      <c r="T163" s="290"/>
    </row>
    <row r="164" spans="2:20" ht="30.95" customHeight="1" x14ac:dyDescent="0.4">
      <c r="B164" s="14">
        <f t="shared" si="21"/>
        <v>44983</v>
      </c>
      <c r="C164" s="304">
        <v>44983</v>
      </c>
      <c r="D164" s="21"/>
      <c r="E164" s="26" t="s">
        <v>147</v>
      </c>
      <c r="F164" s="27"/>
      <c r="G164" s="28"/>
      <c r="H164" s="26"/>
      <c r="I164" s="26"/>
      <c r="J164" s="26"/>
      <c r="K164" s="24"/>
      <c r="L164" s="24"/>
      <c r="M164" s="7" t="s">
        <v>31</v>
      </c>
      <c r="N164" s="7">
        <v>0.41666666666666669</v>
      </c>
      <c r="O164" s="9" t="s">
        <v>70</v>
      </c>
      <c r="P164" s="241"/>
      <c r="Q164" s="241"/>
      <c r="R164" s="241"/>
      <c r="T164" s="290"/>
    </row>
    <row r="165" spans="2:20" ht="49.95" customHeight="1" x14ac:dyDescent="0.4">
      <c r="B165" s="14"/>
      <c r="C165" s="21"/>
      <c r="D165" s="21"/>
      <c r="E165" s="38"/>
      <c r="F165" s="50"/>
      <c r="G165" s="24"/>
      <c r="H165" s="24"/>
      <c r="I165" s="24"/>
      <c r="J165" s="24"/>
      <c r="K165" s="24"/>
      <c r="L165" s="24"/>
      <c r="P165" s="241"/>
      <c r="Q165" s="241"/>
      <c r="R165" s="241"/>
      <c r="T165" s="290"/>
    </row>
    <row r="166" spans="2:20" ht="30.95" customHeight="1" x14ac:dyDescent="0.4">
      <c r="B166" s="3"/>
      <c r="C166" s="1" t="s">
        <v>269</v>
      </c>
      <c r="D166" s="21"/>
      <c r="L166" s="24"/>
      <c r="M166" s="1" t="s">
        <v>84</v>
      </c>
      <c r="N166" s="1" t="s">
        <v>4</v>
      </c>
      <c r="O166" s="1" t="s">
        <v>85</v>
      </c>
      <c r="P166" s="1" t="s">
        <v>0</v>
      </c>
      <c r="T166" s="258" t="s">
        <v>225</v>
      </c>
    </row>
    <row r="167" spans="2:20" ht="30.95" customHeight="1" x14ac:dyDescent="0.4">
      <c r="B167" s="14">
        <f t="shared" ref="B167" si="22">+C167</f>
        <v>44818</v>
      </c>
      <c r="C167" s="269">
        <f>+C2</f>
        <v>44818</v>
      </c>
      <c r="D167" s="269"/>
      <c r="E167" s="270" t="s">
        <v>76</v>
      </c>
      <c r="F167" s="271"/>
      <c r="G167" s="272"/>
      <c r="H167" s="270"/>
      <c r="I167" s="270"/>
      <c r="J167" s="270"/>
      <c r="K167" s="270"/>
      <c r="P167" s="309"/>
      <c r="Q167" s="309"/>
      <c r="R167" s="309"/>
    </row>
    <row r="168" spans="2:20" ht="30.95" customHeight="1" x14ac:dyDescent="0.4">
      <c r="B168" s="14">
        <f t="shared" ref="B168:B173" si="23">+C168</f>
        <v>44830</v>
      </c>
      <c r="C168" s="21">
        <v>44830</v>
      </c>
      <c r="D168" s="21"/>
      <c r="E168" s="3" t="s">
        <v>101</v>
      </c>
      <c r="F168" s="4" t="s">
        <v>86</v>
      </c>
      <c r="G168" s="241">
        <v>1</v>
      </c>
      <c r="H168" s="3" t="s">
        <v>102</v>
      </c>
      <c r="I168" s="3"/>
      <c r="J168" s="3"/>
      <c r="K168" s="3"/>
      <c r="M168" s="7" t="s">
        <v>31</v>
      </c>
      <c r="N168" s="7" t="s">
        <v>215</v>
      </c>
      <c r="O168" s="9" t="s">
        <v>87</v>
      </c>
      <c r="P168" s="309" t="s">
        <v>100</v>
      </c>
      <c r="Q168" s="309"/>
      <c r="R168" s="309"/>
      <c r="T168" s="13" t="s">
        <v>288</v>
      </c>
    </row>
    <row r="169" spans="2:20" ht="30.95" customHeight="1" x14ac:dyDescent="0.4">
      <c r="B169" s="14">
        <f t="shared" si="23"/>
        <v>44832</v>
      </c>
      <c r="C169" s="21">
        <v>44832</v>
      </c>
      <c r="D169" s="21"/>
      <c r="E169" s="3" t="s">
        <v>101</v>
      </c>
      <c r="F169" s="4" t="s">
        <v>86</v>
      </c>
      <c r="G169" s="241">
        <v>1</v>
      </c>
      <c r="H169" s="3" t="s">
        <v>102</v>
      </c>
      <c r="I169" s="3"/>
      <c r="J169" s="3"/>
      <c r="K169" s="3"/>
      <c r="M169" s="7" t="s">
        <v>38</v>
      </c>
      <c r="N169" s="7" t="s">
        <v>215</v>
      </c>
      <c r="O169" s="9" t="s">
        <v>70</v>
      </c>
      <c r="P169" s="309" t="s">
        <v>100</v>
      </c>
      <c r="Q169" s="309"/>
      <c r="R169" s="309"/>
      <c r="T169" s="13" t="s">
        <v>291</v>
      </c>
    </row>
    <row r="170" spans="2:20" ht="30.95" customHeight="1" x14ac:dyDescent="0.4">
      <c r="B170" s="14">
        <f t="shared" si="23"/>
        <v>44843</v>
      </c>
      <c r="C170" s="21">
        <v>44843</v>
      </c>
      <c r="D170" s="21"/>
      <c r="E170" s="3" t="s">
        <v>101</v>
      </c>
      <c r="F170" s="4" t="s">
        <v>86</v>
      </c>
      <c r="G170" s="241">
        <v>2</v>
      </c>
      <c r="H170" s="3" t="s">
        <v>102</v>
      </c>
      <c r="I170" s="3"/>
      <c r="J170" s="3"/>
      <c r="K170" s="3"/>
      <c r="M170" s="7" t="s">
        <v>31</v>
      </c>
      <c r="N170" s="7" t="s">
        <v>106</v>
      </c>
      <c r="O170" s="9" t="s">
        <v>87</v>
      </c>
      <c r="P170" s="309" t="s">
        <v>100</v>
      </c>
      <c r="Q170" s="309"/>
      <c r="R170" s="309"/>
      <c r="T170" s="13" t="s">
        <v>289</v>
      </c>
    </row>
    <row r="171" spans="2:20" ht="30.95" customHeight="1" x14ac:dyDescent="0.4">
      <c r="B171" s="14">
        <f t="shared" si="23"/>
        <v>44846</v>
      </c>
      <c r="C171" s="21">
        <v>44846</v>
      </c>
      <c r="D171" s="21"/>
      <c r="E171" s="3" t="s">
        <v>101</v>
      </c>
      <c r="F171" s="4" t="s">
        <v>86</v>
      </c>
      <c r="G171" s="241">
        <v>2</v>
      </c>
      <c r="H171" s="3" t="s">
        <v>102</v>
      </c>
      <c r="I171" s="3"/>
      <c r="J171" s="3"/>
      <c r="K171" s="3"/>
      <c r="M171" s="7" t="s">
        <v>38</v>
      </c>
      <c r="N171" s="7" t="s">
        <v>215</v>
      </c>
      <c r="O171" s="9" t="s">
        <v>70</v>
      </c>
      <c r="P171" s="309" t="s">
        <v>100</v>
      </c>
      <c r="Q171" s="309"/>
      <c r="R171" s="309"/>
      <c r="T171" s="13" t="s">
        <v>290</v>
      </c>
    </row>
    <row r="172" spans="2:20" ht="30.95" customHeight="1" x14ac:dyDescent="0.4">
      <c r="B172" s="14">
        <f t="shared" si="23"/>
        <v>44860</v>
      </c>
      <c r="C172" s="21">
        <v>44860</v>
      </c>
      <c r="D172" s="21"/>
      <c r="E172" s="26" t="s">
        <v>103</v>
      </c>
      <c r="F172" s="27"/>
      <c r="G172" s="28"/>
      <c r="H172" s="26"/>
      <c r="I172" s="26"/>
      <c r="J172" s="26"/>
      <c r="K172" s="26" t="s">
        <v>57</v>
      </c>
      <c r="L172" s="24"/>
      <c r="M172" s="7" t="s">
        <v>31</v>
      </c>
      <c r="N172" s="7">
        <v>0.41666666666666669</v>
      </c>
      <c r="O172" s="9" t="s">
        <v>87</v>
      </c>
      <c r="P172" s="309"/>
      <c r="Q172" s="309"/>
      <c r="R172" s="309"/>
      <c r="T172" s="290"/>
    </row>
    <row r="173" spans="2:20" ht="30.95" customHeight="1" x14ac:dyDescent="0.4">
      <c r="B173" s="14">
        <f t="shared" si="23"/>
        <v>44860</v>
      </c>
      <c r="C173" s="21">
        <v>44860</v>
      </c>
      <c r="D173" s="21"/>
      <c r="E173" s="29" t="s">
        <v>103</v>
      </c>
      <c r="F173" s="30"/>
      <c r="G173" s="31"/>
      <c r="H173" s="29"/>
      <c r="I173" s="29"/>
      <c r="J173" s="29"/>
      <c r="K173" s="29" t="s">
        <v>58</v>
      </c>
      <c r="L173" s="24"/>
      <c r="M173" s="7" t="s">
        <v>31</v>
      </c>
      <c r="N173" s="7">
        <v>0.41666666666666669</v>
      </c>
      <c r="O173" s="9" t="s">
        <v>87</v>
      </c>
      <c r="P173" s="309"/>
      <c r="Q173" s="309"/>
      <c r="R173" s="309"/>
      <c r="T173" s="290"/>
    </row>
    <row r="174" spans="2:20" ht="49.95" customHeight="1" x14ac:dyDescent="0.4">
      <c r="B174" s="14"/>
      <c r="C174" s="21"/>
      <c r="D174" s="21"/>
      <c r="E174" s="38"/>
      <c r="F174" s="39"/>
      <c r="G174" s="40"/>
      <c r="H174" s="38"/>
      <c r="I174" s="38"/>
      <c r="J174" s="38"/>
      <c r="K174" s="38"/>
      <c r="L174" s="24"/>
      <c r="P174" s="241"/>
      <c r="Q174" s="241"/>
      <c r="R174" s="241"/>
      <c r="T174" s="290"/>
    </row>
    <row r="175" spans="2:20" ht="30.95" customHeight="1" x14ac:dyDescent="0.4">
      <c r="B175" s="3"/>
      <c r="C175" s="1" t="s">
        <v>262</v>
      </c>
      <c r="D175" s="21"/>
      <c r="L175" s="24"/>
      <c r="M175" s="1" t="s">
        <v>84</v>
      </c>
      <c r="N175" s="1" t="s">
        <v>4</v>
      </c>
      <c r="O175" s="1" t="s">
        <v>85</v>
      </c>
      <c r="P175" s="1" t="s">
        <v>0</v>
      </c>
      <c r="T175" s="258" t="s">
        <v>225</v>
      </c>
    </row>
    <row r="176" spans="2:20" ht="30.95" customHeight="1" x14ac:dyDescent="0.4">
      <c r="B176" s="14">
        <f t="shared" ref="B176" si="24">+C176</f>
        <v>45070</v>
      </c>
      <c r="C176" s="269">
        <f>+C12</f>
        <v>45070</v>
      </c>
      <c r="D176" s="269"/>
      <c r="E176" s="270" t="s">
        <v>82</v>
      </c>
      <c r="F176" s="271"/>
      <c r="G176" s="272"/>
      <c r="H176" s="270"/>
      <c r="I176" s="270"/>
      <c r="J176" s="270"/>
      <c r="K176" s="270"/>
      <c r="P176" s="309"/>
      <c r="Q176" s="309"/>
      <c r="R176" s="309"/>
    </row>
    <row r="177" spans="2:20" ht="30.95" customHeight="1" x14ac:dyDescent="0.4">
      <c r="B177" s="14">
        <f t="shared" ref="B177:B181" si="25">+C177</f>
        <v>45084</v>
      </c>
      <c r="C177" s="21">
        <v>45084</v>
      </c>
      <c r="D177" s="21"/>
      <c r="E177" s="3" t="s">
        <v>104</v>
      </c>
      <c r="F177" s="4" t="s">
        <v>86</v>
      </c>
      <c r="G177" s="241">
        <v>1</v>
      </c>
      <c r="H177" s="3" t="s">
        <v>105</v>
      </c>
      <c r="I177" s="3"/>
      <c r="J177" s="3"/>
      <c r="K177" s="3"/>
      <c r="M177" s="7" t="s">
        <v>38</v>
      </c>
      <c r="N177" s="7" t="s">
        <v>215</v>
      </c>
      <c r="O177" s="9" t="s">
        <v>70</v>
      </c>
      <c r="P177" s="309" t="s">
        <v>100</v>
      </c>
      <c r="Q177" s="309"/>
      <c r="R177" s="309"/>
      <c r="T177" s="13" t="s">
        <v>292</v>
      </c>
    </row>
    <row r="178" spans="2:20" ht="30.95" customHeight="1" x14ac:dyDescent="0.4">
      <c r="B178" s="14">
        <f t="shared" si="25"/>
        <v>45085</v>
      </c>
      <c r="C178" s="21">
        <v>45085</v>
      </c>
      <c r="D178" s="21"/>
      <c r="E178" s="3" t="s">
        <v>104</v>
      </c>
      <c r="F178" s="4" t="s">
        <v>86</v>
      </c>
      <c r="G178" s="241">
        <v>1</v>
      </c>
      <c r="H178" s="3" t="s">
        <v>105</v>
      </c>
      <c r="I178" s="3"/>
      <c r="J178" s="3"/>
      <c r="K178" s="3"/>
      <c r="M178" s="7" t="s">
        <v>31</v>
      </c>
      <c r="N178" s="7" t="s">
        <v>106</v>
      </c>
      <c r="O178" s="9" t="s">
        <v>87</v>
      </c>
      <c r="P178" s="309" t="s">
        <v>100</v>
      </c>
      <c r="Q178" s="309"/>
      <c r="R178" s="309"/>
      <c r="T178" s="13" t="s">
        <v>293</v>
      </c>
    </row>
    <row r="179" spans="2:20" ht="30.95" customHeight="1" x14ac:dyDescent="0.4">
      <c r="B179" s="14">
        <f t="shared" si="25"/>
        <v>45088</v>
      </c>
      <c r="C179" s="21">
        <v>45088</v>
      </c>
      <c r="D179" s="21"/>
      <c r="E179" s="3" t="s">
        <v>104</v>
      </c>
      <c r="F179" s="4" t="s">
        <v>86</v>
      </c>
      <c r="G179" s="241">
        <v>2</v>
      </c>
      <c r="H179" s="3" t="s">
        <v>105</v>
      </c>
      <c r="I179" s="3"/>
      <c r="J179" s="3"/>
      <c r="K179" s="3"/>
      <c r="M179" s="7" t="s">
        <v>31</v>
      </c>
      <c r="N179" s="7" t="s">
        <v>106</v>
      </c>
      <c r="O179" s="9" t="s">
        <v>87</v>
      </c>
      <c r="P179" s="309" t="s">
        <v>100</v>
      </c>
      <c r="Q179" s="309"/>
      <c r="R179" s="309"/>
      <c r="T179" s="13" t="s">
        <v>294</v>
      </c>
    </row>
    <row r="180" spans="2:20" ht="30.95" customHeight="1" x14ac:dyDescent="0.4">
      <c r="B180" s="14">
        <f t="shared" si="25"/>
        <v>45091</v>
      </c>
      <c r="C180" s="21">
        <v>45091</v>
      </c>
      <c r="D180" s="21"/>
      <c r="E180" s="3" t="s">
        <v>104</v>
      </c>
      <c r="F180" s="4" t="s">
        <v>86</v>
      </c>
      <c r="G180" s="241">
        <v>2</v>
      </c>
      <c r="H180" s="3" t="s">
        <v>105</v>
      </c>
      <c r="I180" s="3"/>
      <c r="J180" s="3"/>
      <c r="K180" s="3"/>
      <c r="M180" s="7" t="s">
        <v>38</v>
      </c>
      <c r="N180" s="7" t="s">
        <v>215</v>
      </c>
      <c r="O180" s="9" t="s">
        <v>70</v>
      </c>
      <c r="P180" s="309" t="s">
        <v>100</v>
      </c>
      <c r="Q180" s="309"/>
      <c r="R180" s="309"/>
      <c r="T180" s="291" t="s">
        <v>319</v>
      </c>
    </row>
    <row r="181" spans="2:20" ht="30.95" customHeight="1" x14ac:dyDescent="0.4">
      <c r="B181" s="14">
        <f t="shared" si="25"/>
        <v>45103</v>
      </c>
      <c r="C181" s="21">
        <v>45103</v>
      </c>
      <c r="D181" s="21"/>
      <c r="E181" s="42" t="s">
        <v>107</v>
      </c>
      <c r="F181" s="43"/>
      <c r="G181" s="44"/>
      <c r="H181" s="44"/>
      <c r="I181" s="44"/>
      <c r="J181" s="44"/>
      <c r="K181" s="24"/>
      <c r="L181" s="24"/>
      <c r="M181" s="7" t="s">
        <v>38</v>
      </c>
      <c r="N181" s="7">
        <v>0.75</v>
      </c>
      <c r="O181" s="9" t="s">
        <v>70</v>
      </c>
      <c r="P181" s="309"/>
      <c r="Q181" s="309"/>
      <c r="R181" s="309"/>
      <c r="T181" s="290"/>
    </row>
    <row r="182" spans="2:20" ht="49.95" customHeight="1" x14ac:dyDescent="0.4">
      <c r="B182" s="3"/>
      <c r="C182" s="21"/>
      <c r="D182" s="21"/>
      <c r="E182" s="38"/>
      <c r="F182" s="45"/>
      <c r="G182" s="46"/>
      <c r="H182" s="46"/>
      <c r="I182" s="46"/>
      <c r="J182" s="46"/>
      <c r="K182" s="24"/>
      <c r="L182" s="24"/>
      <c r="P182" s="309"/>
      <c r="Q182" s="309"/>
      <c r="R182" s="309"/>
      <c r="T182" s="290"/>
    </row>
    <row r="183" spans="2:20" ht="30.95" customHeight="1" x14ac:dyDescent="0.4">
      <c r="B183" s="3"/>
      <c r="C183" s="315" t="s">
        <v>261</v>
      </c>
      <c r="D183" s="315"/>
      <c r="E183" s="315"/>
      <c r="L183" s="24"/>
      <c r="M183" s="1" t="s">
        <v>84</v>
      </c>
      <c r="N183" s="1" t="s">
        <v>4</v>
      </c>
      <c r="O183" s="1" t="s">
        <v>85</v>
      </c>
      <c r="P183" s="1" t="s">
        <v>0</v>
      </c>
      <c r="T183" s="258" t="s">
        <v>225</v>
      </c>
    </row>
    <row r="184" spans="2:20" ht="30.95" customHeight="1" x14ac:dyDescent="0.4">
      <c r="B184" s="14">
        <f t="shared" ref="B184:B195" si="26">+C184</f>
        <v>44951</v>
      </c>
      <c r="C184" s="269">
        <f>+C7</f>
        <v>44951</v>
      </c>
      <c r="D184" s="273"/>
      <c r="E184" s="280" t="s">
        <v>79</v>
      </c>
      <c r="F184" s="271"/>
      <c r="G184" s="277"/>
      <c r="H184" s="278"/>
      <c r="I184" s="278"/>
      <c r="J184" s="278"/>
      <c r="K184" s="278"/>
      <c r="L184" s="279"/>
      <c r="M184" s="268"/>
      <c r="N184" s="268"/>
      <c r="O184" s="268"/>
      <c r="P184" s="268"/>
      <c r="T184" s="259"/>
    </row>
    <row r="185" spans="2:20" ht="30.45" customHeight="1" x14ac:dyDescent="0.4">
      <c r="B185" s="14">
        <f t="shared" si="26"/>
        <v>44963</v>
      </c>
      <c r="C185" s="304">
        <v>44963</v>
      </c>
      <c r="D185" s="21"/>
      <c r="E185" s="3" t="s">
        <v>108</v>
      </c>
      <c r="G185" s="241"/>
      <c r="H185" s="3"/>
      <c r="I185" s="3"/>
      <c r="J185" s="3"/>
      <c r="K185" s="3" t="s">
        <v>109</v>
      </c>
      <c r="M185" s="7" t="s">
        <v>31</v>
      </c>
      <c r="N185" s="7" t="s">
        <v>110</v>
      </c>
      <c r="O185" s="9" t="s">
        <v>87</v>
      </c>
      <c r="P185" s="309" t="s">
        <v>100</v>
      </c>
      <c r="Q185" s="309"/>
      <c r="R185" s="309"/>
      <c r="T185" s="13" t="s">
        <v>296</v>
      </c>
    </row>
    <row r="186" spans="2:20" ht="30.95" customHeight="1" x14ac:dyDescent="0.4">
      <c r="B186" s="14">
        <f t="shared" si="26"/>
        <v>44965</v>
      </c>
      <c r="C186" s="304">
        <v>44965</v>
      </c>
      <c r="D186" s="21"/>
      <c r="E186" s="3" t="s">
        <v>108</v>
      </c>
      <c r="G186" s="241"/>
      <c r="H186" s="3"/>
      <c r="I186" s="3"/>
      <c r="J186" s="3"/>
      <c r="K186" s="3" t="s">
        <v>109</v>
      </c>
      <c r="M186" s="7" t="s">
        <v>38</v>
      </c>
      <c r="N186" s="7" t="s">
        <v>110</v>
      </c>
      <c r="O186" s="9" t="s">
        <v>70</v>
      </c>
      <c r="P186" s="309" t="s">
        <v>100</v>
      </c>
      <c r="Q186" s="309"/>
      <c r="R186" s="309"/>
      <c r="T186" s="13" t="s">
        <v>297</v>
      </c>
    </row>
    <row r="187" spans="2:20" ht="30.95" customHeight="1" x14ac:dyDescent="0.4">
      <c r="B187" s="14">
        <f t="shared" si="26"/>
        <v>44966</v>
      </c>
      <c r="C187" s="263">
        <v>44966</v>
      </c>
      <c r="D187" s="21"/>
      <c r="E187" s="264" t="s">
        <v>229</v>
      </c>
      <c r="F187" s="50"/>
      <c r="G187" s="189"/>
      <c r="L187" s="24"/>
      <c r="M187" s="268"/>
      <c r="N187" s="268"/>
      <c r="O187" s="268"/>
      <c r="P187" s="268"/>
      <c r="T187" s="13"/>
    </row>
    <row r="188" spans="2:20" ht="30.95" customHeight="1" x14ac:dyDescent="0.4">
      <c r="B188" s="14">
        <f>+C188</f>
        <v>44976</v>
      </c>
      <c r="C188" s="304">
        <v>44976</v>
      </c>
      <c r="D188" s="21"/>
      <c r="E188" s="3" t="s">
        <v>108</v>
      </c>
      <c r="G188" s="241"/>
      <c r="H188" s="3"/>
      <c r="I188" s="3"/>
      <c r="J188" s="3"/>
      <c r="K188" s="3" t="s">
        <v>111</v>
      </c>
      <c r="M188" s="7" t="s">
        <v>31</v>
      </c>
      <c r="N188" s="7" t="s">
        <v>110</v>
      </c>
      <c r="O188" s="9" t="s">
        <v>87</v>
      </c>
      <c r="P188" s="309" t="s">
        <v>100</v>
      </c>
      <c r="Q188" s="309"/>
      <c r="R188" s="309"/>
      <c r="T188" s="13"/>
    </row>
    <row r="189" spans="2:20" ht="30.95" customHeight="1" x14ac:dyDescent="0.4">
      <c r="B189" s="14">
        <f>+C189</f>
        <v>44976</v>
      </c>
      <c r="C189" s="304">
        <v>44976</v>
      </c>
      <c r="D189" s="21"/>
      <c r="E189" s="3" t="s">
        <v>108</v>
      </c>
      <c r="G189" s="241"/>
      <c r="H189" s="3"/>
      <c r="I189" s="3"/>
      <c r="J189" s="3"/>
      <c r="K189" s="3" t="s">
        <v>111</v>
      </c>
      <c r="M189" s="7" t="s">
        <v>38</v>
      </c>
      <c r="N189" s="7" t="s">
        <v>110</v>
      </c>
      <c r="O189" s="9" t="s">
        <v>70</v>
      </c>
      <c r="P189" s="309" t="s">
        <v>100</v>
      </c>
      <c r="Q189" s="309"/>
      <c r="R189" s="309"/>
      <c r="T189" s="13"/>
    </row>
    <row r="190" spans="2:20" ht="30.95" customHeight="1" x14ac:dyDescent="0.4">
      <c r="B190" s="14">
        <f t="shared" si="26"/>
        <v>44980</v>
      </c>
      <c r="C190" s="265">
        <v>44980</v>
      </c>
      <c r="D190" s="21"/>
      <c r="E190" s="266" t="s">
        <v>230</v>
      </c>
      <c r="F190" s="50"/>
      <c r="G190" s="189"/>
      <c r="H190" s="189"/>
      <c r="I190" s="3"/>
      <c r="J190" s="3"/>
      <c r="K190" s="3"/>
      <c r="L190" s="24"/>
      <c r="M190" s="268"/>
      <c r="N190" s="268"/>
      <c r="O190" s="268"/>
      <c r="P190" s="268"/>
      <c r="T190" s="13"/>
    </row>
    <row r="191" spans="2:20" ht="30.95" customHeight="1" x14ac:dyDescent="0.4">
      <c r="B191" s="14"/>
      <c r="C191" s="289" t="s">
        <v>260</v>
      </c>
      <c r="D191" s="21"/>
      <c r="G191" s="241"/>
      <c r="H191" s="3"/>
      <c r="I191" s="3"/>
      <c r="J191" s="3"/>
      <c r="K191" s="3"/>
      <c r="P191" s="241"/>
      <c r="Q191" s="241"/>
      <c r="R191" s="241"/>
      <c r="T191" s="13"/>
    </row>
    <row r="192" spans="2:20" ht="30.95" customHeight="1" x14ac:dyDescent="0.4">
      <c r="B192" s="14">
        <f t="shared" si="26"/>
        <v>44996</v>
      </c>
      <c r="C192" s="21">
        <v>44996</v>
      </c>
      <c r="D192" s="21"/>
      <c r="E192" s="29" t="s">
        <v>260</v>
      </c>
      <c r="F192" s="30"/>
      <c r="G192" s="31"/>
      <c r="H192" s="29"/>
      <c r="I192" s="29" t="s">
        <v>112</v>
      </c>
      <c r="J192" s="29"/>
      <c r="K192" s="29" t="s">
        <v>58</v>
      </c>
      <c r="M192" s="8" t="s">
        <v>31</v>
      </c>
      <c r="N192" s="9"/>
      <c r="P192" s="309"/>
      <c r="Q192" s="309"/>
      <c r="R192" s="309"/>
    </row>
    <row r="193" spans="2:20" ht="30.95" customHeight="1" x14ac:dyDescent="0.4">
      <c r="B193" s="14">
        <f t="shared" si="26"/>
        <v>44996</v>
      </c>
      <c r="C193" s="21">
        <v>44996</v>
      </c>
      <c r="D193" s="21"/>
      <c r="E193" s="26" t="s">
        <v>260</v>
      </c>
      <c r="F193" s="27"/>
      <c r="G193" s="28"/>
      <c r="H193" s="26"/>
      <c r="I193" s="26" t="s">
        <v>112</v>
      </c>
      <c r="J193" s="26"/>
      <c r="K193" s="26" t="s">
        <v>57</v>
      </c>
      <c r="M193" s="8" t="s">
        <v>31</v>
      </c>
      <c r="N193" s="9"/>
      <c r="P193" s="309"/>
      <c r="Q193" s="309"/>
      <c r="R193" s="309"/>
    </row>
    <row r="194" spans="2:20" ht="30.95" customHeight="1" x14ac:dyDescent="0.4">
      <c r="B194" s="14">
        <f t="shared" si="26"/>
        <v>44997</v>
      </c>
      <c r="C194" s="21">
        <v>44997</v>
      </c>
      <c r="D194" s="21"/>
      <c r="E194" s="29" t="s">
        <v>260</v>
      </c>
      <c r="F194" s="30"/>
      <c r="G194" s="31"/>
      <c r="H194" s="29"/>
      <c r="I194" s="29" t="s">
        <v>113</v>
      </c>
      <c r="J194" s="29"/>
      <c r="K194" s="29" t="s">
        <v>58</v>
      </c>
      <c r="M194" s="8" t="s">
        <v>31</v>
      </c>
      <c r="N194" s="9"/>
      <c r="P194" s="309"/>
      <c r="Q194" s="309"/>
      <c r="R194" s="309"/>
    </row>
    <row r="195" spans="2:20" ht="30.95" customHeight="1" x14ac:dyDescent="0.4">
      <c r="B195" s="14">
        <f t="shared" si="26"/>
        <v>44997</v>
      </c>
      <c r="C195" s="21">
        <v>44997</v>
      </c>
      <c r="D195" s="21"/>
      <c r="E195" s="26" t="s">
        <v>260</v>
      </c>
      <c r="F195" s="27"/>
      <c r="G195" s="28"/>
      <c r="H195" s="26"/>
      <c r="I195" s="26" t="s">
        <v>113</v>
      </c>
      <c r="J195" s="26"/>
      <c r="K195" s="26" t="s">
        <v>57</v>
      </c>
      <c r="M195" s="8" t="s">
        <v>31</v>
      </c>
      <c r="N195" s="9"/>
      <c r="P195" s="309"/>
      <c r="Q195" s="309"/>
      <c r="R195" s="309"/>
    </row>
    <row r="196" spans="2:20" ht="49.95" customHeight="1" x14ac:dyDescent="0.4">
      <c r="B196" s="14"/>
      <c r="C196" s="21"/>
      <c r="D196" s="21"/>
      <c r="E196" s="38"/>
      <c r="F196" s="39"/>
      <c r="G196" s="40"/>
      <c r="H196" s="38"/>
      <c r="I196" s="38"/>
      <c r="J196" s="38"/>
      <c r="K196" s="38"/>
      <c r="M196" s="8"/>
      <c r="N196" s="9"/>
      <c r="P196" s="241"/>
      <c r="Q196" s="241"/>
      <c r="R196" s="241"/>
    </row>
    <row r="197" spans="2:20" ht="30.95" customHeight="1" x14ac:dyDescent="0.4">
      <c r="B197" s="3"/>
      <c r="C197" s="315" t="s">
        <v>259</v>
      </c>
      <c r="D197" s="315"/>
      <c r="E197" s="315"/>
      <c r="L197" s="24"/>
      <c r="M197" s="1" t="s">
        <v>84</v>
      </c>
      <c r="N197" s="1" t="s">
        <v>4</v>
      </c>
      <c r="O197" s="1" t="s">
        <v>85</v>
      </c>
      <c r="P197" s="1" t="s">
        <v>0</v>
      </c>
      <c r="T197" s="258" t="s">
        <v>225</v>
      </c>
    </row>
    <row r="198" spans="2:20" ht="30.95" customHeight="1" x14ac:dyDescent="0.4">
      <c r="B198" s="14">
        <f t="shared" ref="B198:B209" si="27">+C198</f>
        <v>44825</v>
      </c>
      <c r="C198" s="269">
        <f>+C3</f>
        <v>44825</v>
      </c>
      <c r="D198" s="274"/>
      <c r="E198" s="270" t="s">
        <v>73</v>
      </c>
      <c r="L198" s="24"/>
      <c r="M198" s="268"/>
      <c r="N198" s="268"/>
      <c r="O198" s="268"/>
      <c r="P198" s="268"/>
      <c r="T198" s="259"/>
    </row>
    <row r="199" spans="2:20" ht="30.95" customHeight="1" x14ac:dyDescent="0.4">
      <c r="B199" s="14">
        <f t="shared" si="27"/>
        <v>44836</v>
      </c>
      <c r="C199" s="21">
        <v>44836</v>
      </c>
      <c r="D199" s="21"/>
      <c r="E199" s="3" t="s">
        <v>114</v>
      </c>
      <c r="F199" s="50"/>
      <c r="G199" s="189"/>
      <c r="H199" s="189"/>
      <c r="I199" s="189"/>
      <c r="J199" s="189"/>
      <c r="K199" s="3" t="s">
        <v>109</v>
      </c>
      <c r="L199" s="51"/>
      <c r="M199" s="7" t="s">
        <v>31</v>
      </c>
      <c r="N199" s="7" t="s">
        <v>106</v>
      </c>
      <c r="O199" s="9" t="s">
        <v>87</v>
      </c>
      <c r="P199" s="309" t="s">
        <v>100</v>
      </c>
      <c r="Q199" s="309"/>
      <c r="R199" s="309"/>
      <c r="T199" s="13" t="s">
        <v>298</v>
      </c>
    </row>
    <row r="200" spans="2:20" ht="30.95" customHeight="1" x14ac:dyDescent="0.4">
      <c r="B200" s="14">
        <f t="shared" si="27"/>
        <v>44839</v>
      </c>
      <c r="C200" s="21">
        <v>44839</v>
      </c>
      <c r="D200" s="21"/>
      <c r="E200" s="3" t="s">
        <v>114</v>
      </c>
      <c r="F200" s="50"/>
      <c r="G200" s="189"/>
      <c r="H200" s="189"/>
      <c r="I200" s="189"/>
      <c r="J200" s="189"/>
      <c r="K200" s="3" t="s">
        <v>109</v>
      </c>
      <c r="L200" s="51"/>
      <c r="M200" s="7" t="s">
        <v>38</v>
      </c>
      <c r="N200" s="7" t="s">
        <v>215</v>
      </c>
      <c r="O200" s="9" t="s">
        <v>70</v>
      </c>
      <c r="P200" s="309" t="s">
        <v>100</v>
      </c>
      <c r="Q200" s="309"/>
      <c r="R200" s="309"/>
      <c r="T200" s="13" t="s">
        <v>295</v>
      </c>
    </row>
    <row r="201" spans="2:20" ht="30.95" customHeight="1" x14ac:dyDescent="0.4">
      <c r="B201" s="14">
        <f t="shared" si="27"/>
        <v>44853</v>
      </c>
      <c r="C201" s="21">
        <v>44853</v>
      </c>
      <c r="D201" s="21"/>
      <c r="E201" s="3" t="s">
        <v>114</v>
      </c>
      <c r="F201" s="50"/>
      <c r="G201" s="189"/>
      <c r="H201" s="189"/>
      <c r="I201" s="189"/>
      <c r="J201" s="189"/>
      <c r="K201" s="3" t="s">
        <v>111</v>
      </c>
      <c r="L201" s="51"/>
      <c r="M201" s="7" t="s">
        <v>38</v>
      </c>
      <c r="N201" s="7" t="s">
        <v>215</v>
      </c>
      <c r="O201" s="9" t="s">
        <v>70</v>
      </c>
      <c r="P201" s="309" t="s">
        <v>100</v>
      </c>
      <c r="Q201" s="309"/>
      <c r="R201" s="309"/>
      <c r="T201" s="13"/>
    </row>
    <row r="202" spans="2:20" ht="30.95" customHeight="1" x14ac:dyDescent="0.4">
      <c r="B202" s="14">
        <f t="shared" si="27"/>
        <v>44854</v>
      </c>
      <c r="C202" s="263">
        <v>44854</v>
      </c>
      <c r="D202" s="21"/>
      <c r="E202" s="264" t="s">
        <v>229</v>
      </c>
      <c r="F202" s="50"/>
      <c r="G202" s="189"/>
      <c r="L202" s="24"/>
      <c r="M202" s="268"/>
      <c r="N202" s="268"/>
      <c r="O202" s="268"/>
      <c r="P202" s="268"/>
      <c r="T202" s="13"/>
    </row>
    <row r="203" spans="2:20" ht="30.95" customHeight="1" x14ac:dyDescent="0.4">
      <c r="B203" s="14">
        <f>+C203</f>
        <v>44858</v>
      </c>
      <c r="C203" s="21">
        <v>44858</v>
      </c>
      <c r="D203" s="21"/>
      <c r="E203" s="3" t="s">
        <v>114</v>
      </c>
      <c r="F203" s="50"/>
      <c r="G203" s="189"/>
      <c r="H203" s="189"/>
      <c r="I203" s="189"/>
      <c r="J203" s="189"/>
      <c r="K203" s="3" t="s">
        <v>111</v>
      </c>
      <c r="L203" s="51"/>
      <c r="M203" s="7" t="s">
        <v>31</v>
      </c>
      <c r="N203" s="7" t="s">
        <v>215</v>
      </c>
      <c r="O203" s="9" t="s">
        <v>87</v>
      </c>
      <c r="P203" s="309" t="s">
        <v>100</v>
      </c>
      <c r="Q203" s="309"/>
      <c r="R203" s="309"/>
      <c r="T203" s="13"/>
    </row>
    <row r="204" spans="2:20" ht="30.95" customHeight="1" x14ac:dyDescent="0.4">
      <c r="B204" s="14">
        <f t="shared" si="27"/>
        <v>44867</v>
      </c>
      <c r="C204" s="265">
        <v>44867</v>
      </c>
      <c r="D204" s="21"/>
      <c r="E204" s="266" t="s">
        <v>230</v>
      </c>
      <c r="F204" s="50"/>
      <c r="G204" s="189"/>
      <c r="H204" s="189"/>
      <c r="I204" s="3"/>
      <c r="J204" s="3"/>
      <c r="K204" s="3"/>
      <c r="L204" s="24"/>
      <c r="M204" s="268"/>
      <c r="N204" s="268"/>
      <c r="O204" s="268"/>
      <c r="P204" s="268"/>
      <c r="T204" s="13"/>
    </row>
    <row r="205" spans="2:20" ht="30.95" customHeight="1" x14ac:dyDescent="0.4">
      <c r="B205" s="14"/>
      <c r="C205" s="289" t="s">
        <v>258</v>
      </c>
      <c r="D205" s="21"/>
      <c r="G205" s="241"/>
      <c r="H205" s="3"/>
      <c r="I205" s="3"/>
      <c r="J205" s="3"/>
      <c r="K205" s="3"/>
      <c r="P205" s="241"/>
      <c r="Q205" s="241"/>
      <c r="R205" s="241"/>
    </row>
    <row r="206" spans="2:20" ht="30.95" customHeight="1" x14ac:dyDescent="0.4">
      <c r="B206" s="14">
        <f t="shared" si="27"/>
        <v>44884</v>
      </c>
      <c r="C206" s="21">
        <v>44884</v>
      </c>
      <c r="D206" s="21"/>
      <c r="E206" s="29" t="s">
        <v>258</v>
      </c>
      <c r="F206" s="30"/>
      <c r="G206" s="31"/>
      <c r="H206" s="29"/>
      <c r="I206" s="29" t="s">
        <v>112</v>
      </c>
      <c r="J206" s="29"/>
      <c r="K206" s="29" t="s">
        <v>58</v>
      </c>
      <c r="M206" s="8"/>
      <c r="N206" s="9"/>
      <c r="P206" s="309"/>
      <c r="Q206" s="309"/>
      <c r="R206" s="309"/>
    </row>
    <row r="207" spans="2:20" ht="30.95" customHeight="1" x14ac:dyDescent="0.4">
      <c r="B207" s="14">
        <f t="shared" si="27"/>
        <v>44884</v>
      </c>
      <c r="C207" s="21">
        <v>44884</v>
      </c>
      <c r="D207" s="21"/>
      <c r="E207" s="26" t="s">
        <v>258</v>
      </c>
      <c r="F207" s="27"/>
      <c r="G207" s="28"/>
      <c r="H207" s="26"/>
      <c r="I207" s="26" t="s">
        <v>112</v>
      </c>
      <c r="J207" s="26"/>
      <c r="K207" s="26" t="s">
        <v>57</v>
      </c>
      <c r="M207" s="8"/>
      <c r="N207" s="9"/>
      <c r="P207" s="309"/>
      <c r="Q207" s="309"/>
      <c r="R207" s="309"/>
    </row>
    <row r="208" spans="2:20" ht="30.95" customHeight="1" x14ac:dyDescent="0.4">
      <c r="B208" s="14">
        <f t="shared" si="27"/>
        <v>44885</v>
      </c>
      <c r="C208" s="21">
        <v>44885</v>
      </c>
      <c r="D208" s="21"/>
      <c r="E208" s="29" t="s">
        <v>258</v>
      </c>
      <c r="F208" s="30"/>
      <c r="G208" s="31"/>
      <c r="H208" s="29"/>
      <c r="I208" s="29" t="s">
        <v>113</v>
      </c>
      <c r="J208" s="29"/>
      <c r="K208" s="29" t="s">
        <v>58</v>
      </c>
      <c r="M208" s="8"/>
      <c r="N208" s="9"/>
      <c r="P208" s="309"/>
      <c r="Q208" s="309"/>
      <c r="R208" s="309"/>
    </row>
    <row r="209" spans="2:23" ht="30.95" customHeight="1" x14ac:dyDescent="0.4">
      <c r="B209" s="14">
        <f t="shared" si="27"/>
        <v>44885</v>
      </c>
      <c r="C209" s="21">
        <v>44885</v>
      </c>
      <c r="D209" s="21"/>
      <c r="E209" s="26" t="s">
        <v>258</v>
      </c>
      <c r="F209" s="27"/>
      <c r="G209" s="28"/>
      <c r="H209" s="26"/>
      <c r="I209" s="26" t="s">
        <v>113</v>
      </c>
      <c r="J209" s="26"/>
      <c r="K209" s="26" t="s">
        <v>57</v>
      </c>
      <c r="M209" s="8"/>
      <c r="N209" s="9"/>
      <c r="P209" s="309"/>
      <c r="Q209" s="309"/>
      <c r="R209" s="309"/>
    </row>
    <row r="210" spans="2:23" ht="49.95" customHeight="1" x14ac:dyDescent="0.4">
      <c r="B210" s="14"/>
      <c r="C210" s="21"/>
      <c r="D210" s="21"/>
      <c r="E210" s="38"/>
      <c r="F210" s="39"/>
      <c r="G210" s="40"/>
      <c r="H210" s="38"/>
      <c r="I210" s="38"/>
      <c r="J210" s="38"/>
      <c r="K210" s="38"/>
      <c r="M210" s="8"/>
      <c r="N210" s="9"/>
      <c r="P210" s="241"/>
      <c r="Q210" s="241"/>
      <c r="R210" s="241"/>
    </row>
    <row r="211" spans="2:23" ht="30.95" customHeight="1" x14ac:dyDescent="0.4">
      <c r="B211" s="3"/>
      <c r="C211" s="315" t="s">
        <v>256</v>
      </c>
      <c r="D211" s="315"/>
      <c r="E211" s="315"/>
      <c r="L211" s="24"/>
      <c r="M211" s="1" t="s">
        <v>84</v>
      </c>
      <c r="N211" s="1" t="s">
        <v>4</v>
      </c>
      <c r="O211" s="1" t="s">
        <v>85</v>
      </c>
      <c r="P211" s="1" t="s">
        <v>0</v>
      </c>
      <c r="T211" s="258" t="s">
        <v>225</v>
      </c>
    </row>
    <row r="212" spans="2:23" ht="30.95" customHeight="1" x14ac:dyDescent="0.4">
      <c r="B212" s="14">
        <f t="shared" ref="B212" si="28">+C212</f>
        <v>44979</v>
      </c>
      <c r="C212" s="269">
        <f>+C9</f>
        <v>44979</v>
      </c>
      <c r="D212" s="269"/>
      <c r="E212" s="270" t="s">
        <v>80</v>
      </c>
      <c r="F212" s="271"/>
      <c r="G212" s="272"/>
      <c r="H212" s="270"/>
      <c r="I212" s="270"/>
      <c r="J212" s="270"/>
      <c r="K212" s="270"/>
      <c r="L212" s="278"/>
      <c r="P212" s="309"/>
      <c r="Q212" s="309"/>
      <c r="R212" s="309"/>
    </row>
    <row r="213" spans="2:23" ht="30.95" customHeight="1" x14ac:dyDescent="0.4">
      <c r="B213" s="14">
        <f t="shared" ref="B213:B221" si="29">+C213</f>
        <v>44991</v>
      </c>
      <c r="C213" s="21">
        <v>44991</v>
      </c>
      <c r="D213" s="21"/>
      <c r="E213" s="3" t="s">
        <v>115</v>
      </c>
      <c r="G213" s="241"/>
      <c r="H213" s="3"/>
      <c r="I213" s="3"/>
      <c r="J213" s="3"/>
      <c r="K213" s="3" t="s">
        <v>109</v>
      </c>
      <c r="M213" s="7" t="s">
        <v>31</v>
      </c>
      <c r="N213" s="7" t="s">
        <v>215</v>
      </c>
      <c r="O213" s="9" t="s">
        <v>87</v>
      </c>
      <c r="P213" s="309" t="s">
        <v>100</v>
      </c>
      <c r="Q213" s="309"/>
      <c r="R213" s="309"/>
      <c r="T213" s="13" t="s">
        <v>298</v>
      </c>
    </row>
    <row r="214" spans="2:23" ht="30.95" customHeight="1" x14ac:dyDescent="0.4">
      <c r="B214" s="14">
        <f t="shared" si="29"/>
        <v>44993</v>
      </c>
      <c r="C214" s="21">
        <v>44993</v>
      </c>
      <c r="D214" s="21"/>
      <c r="E214" s="3" t="s">
        <v>115</v>
      </c>
      <c r="G214" s="241"/>
      <c r="H214" s="3"/>
      <c r="I214" s="3"/>
      <c r="J214" s="3"/>
      <c r="K214" s="3" t="s">
        <v>109</v>
      </c>
      <c r="M214" s="7" t="s">
        <v>38</v>
      </c>
      <c r="N214" s="7" t="s">
        <v>215</v>
      </c>
      <c r="O214" s="9" t="s">
        <v>70</v>
      </c>
      <c r="P214" s="309" t="s">
        <v>100</v>
      </c>
      <c r="Q214" s="309"/>
      <c r="R214" s="309"/>
      <c r="T214" s="13" t="s">
        <v>295</v>
      </c>
    </row>
    <row r="215" spans="2:23" ht="30.95" customHeight="1" x14ac:dyDescent="0.4">
      <c r="B215" s="14">
        <f t="shared" si="29"/>
        <v>45001</v>
      </c>
      <c r="C215" s="263">
        <v>45001</v>
      </c>
      <c r="D215" s="21"/>
      <c r="E215" s="264" t="s">
        <v>229</v>
      </c>
      <c r="F215" s="50"/>
      <c r="G215" s="189"/>
      <c r="L215" s="24"/>
      <c r="M215" s="268"/>
      <c r="N215" s="268"/>
      <c r="O215" s="268"/>
      <c r="P215" s="268"/>
      <c r="T215" s="13"/>
    </row>
    <row r="216" spans="2:23" ht="30.95" customHeight="1" x14ac:dyDescent="0.4">
      <c r="B216" s="14">
        <f t="shared" si="29"/>
        <v>45012</v>
      </c>
      <c r="C216" s="21">
        <v>45012</v>
      </c>
      <c r="D216" s="21"/>
      <c r="E216" s="3" t="s">
        <v>115</v>
      </c>
      <c r="G216" s="241"/>
      <c r="H216" s="3"/>
      <c r="I216" s="3"/>
      <c r="J216" s="3"/>
      <c r="K216" s="3" t="s">
        <v>111</v>
      </c>
      <c r="M216" s="7" t="s">
        <v>31</v>
      </c>
      <c r="N216" s="7" t="s">
        <v>215</v>
      </c>
      <c r="O216" s="9" t="s">
        <v>87</v>
      </c>
      <c r="P216" s="309" t="s">
        <v>100</v>
      </c>
      <c r="Q216" s="309"/>
      <c r="R216" s="309"/>
      <c r="T216" s="13"/>
    </row>
    <row r="217" spans="2:23" ht="30.95" customHeight="1" x14ac:dyDescent="0.4">
      <c r="B217" s="14">
        <f t="shared" si="29"/>
        <v>45014</v>
      </c>
      <c r="C217" s="21">
        <v>45014</v>
      </c>
      <c r="D217" s="21"/>
      <c r="E217" s="3" t="s">
        <v>115</v>
      </c>
      <c r="G217" s="241"/>
      <c r="H217" s="3"/>
      <c r="I217" s="3"/>
      <c r="J217" s="3"/>
      <c r="K217" s="3" t="s">
        <v>111</v>
      </c>
      <c r="M217" s="7" t="s">
        <v>38</v>
      </c>
      <c r="N217" s="7" t="s">
        <v>215</v>
      </c>
      <c r="O217" s="9" t="s">
        <v>70</v>
      </c>
      <c r="P217" s="309" t="s">
        <v>100</v>
      </c>
      <c r="Q217" s="309"/>
      <c r="R217" s="309"/>
      <c r="T217" s="13"/>
    </row>
    <row r="218" spans="2:23" ht="30.95" customHeight="1" x14ac:dyDescent="0.4">
      <c r="B218" s="14">
        <f t="shared" si="29"/>
        <v>45015</v>
      </c>
      <c r="C218" s="265">
        <v>45015</v>
      </c>
      <c r="D218" s="21"/>
      <c r="E218" s="266" t="s">
        <v>230</v>
      </c>
      <c r="F218" s="50"/>
      <c r="G218" s="189"/>
      <c r="H218" s="189"/>
      <c r="I218" s="3"/>
      <c r="J218" s="3"/>
      <c r="K218" s="3"/>
      <c r="L218" s="24"/>
      <c r="M218" s="268"/>
      <c r="N218" s="268"/>
      <c r="O218" s="268"/>
      <c r="P218" s="268"/>
      <c r="T218" s="259"/>
    </row>
    <row r="219" spans="2:23" ht="30.95" customHeight="1" x14ac:dyDescent="0.4">
      <c r="B219" s="14"/>
      <c r="C219" s="289" t="s">
        <v>238</v>
      </c>
      <c r="D219" s="21"/>
      <c r="E219" s="266"/>
      <c r="F219" s="50"/>
      <c r="G219" s="189"/>
      <c r="H219" s="189"/>
      <c r="I219" s="3"/>
      <c r="J219" s="3"/>
      <c r="K219" s="3"/>
      <c r="L219" s="24"/>
      <c r="M219" s="268"/>
      <c r="N219" s="268"/>
      <c r="O219" s="268"/>
      <c r="P219" s="268"/>
      <c r="T219" s="259"/>
    </row>
    <row r="220" spans="2:23" s="3" customFormat="1" ht="30.95" customHeight="1" x14ac:dyDescent="0.4">
      <c r="B220" s="14">
        <f t="shared" si="29"/>
        <v>45031</v>
      </c>
      <c r="C220" s="21">
        <v>45031</v>
      </c>
      <c r="D220" s="21"/>
      <c r="E220" s="42" t="s">
        <v>238</v>
      </c>
      <c r="F220" s="48"/>
      <c r="G220" s="49"/>
      <c r="H220" s="42"/>
      <c r="I220" s="42" t="s">
        <v>112</v>
      </c>
      <c r="J220" s="42"/>
      <c r="K220" s="3" t="s">
        <v>88</v>
      </c>
      <c r="L220" s="6"/>
      <c r="M220" s="8"/>
      <c r="N220" s="9"/>
      <c r="O220" s="9"/>
      <c r="P220" s="309"/>
      <c r="Q220" s="309"/>
      <c r="R220" s="309"/>
      <c r="T220" s="11"/>
      <c r="U220" s="12"/>
      <c r="W220" s="47"/>
    </row>
    <row r="221" spans="2:23" s="3" customFormat="1" ht="30.95" customHeight="1" x14ac:dyDescent="0.4">
      <c r="B221" s="14">
        <f t="shared" si="29"/>
        <v>45032</v>
      </c>
      <c r="C221" s="21">
        <v>45032</v>
      </c>
      <c r="D221" s="21"/>
      <c r="E221" s="42" t="s">
        <v>238</v>
      </c>
      <c r="F221" s="48"/>
      <c r="G221" s="49"/>
      <c r="H221" s="42"/>
      <c r="I221" s="42" t="s">
        <v>113</v>
      </c>
      <c r="J221" s="42"/>
      <c r="K221" s="6" t="s">
        <v>88</v>
      </c>
      <c r="L221" s="6"/>
      <c r="M221" s="8"/>
      <c r="N221" s="9"/>
      <c r="O221" s="9"/>
      <c r="P221" s="309"/>
      <c r="Q221" s="309"/>
      <c r="R221" s="309"/>
      <c r="T221" s="11"/>
      <c r="U221" s="12"/>
      <c r="W221" s="47"/>
    </row>
    <row r="222" spans="2:23" s="3" customFormat="1" ht="49.95" customHeight="1" x14ac:dyDescent="0.4">
      <c r="B222" s="14"/>
      <c r="C222" s="21"/>
      <c r="D222" s="21"/>
      <c r="E222" s="38"/>
      <c r="F222" s="39"/>
      <c r="G222" s="40"/>
      <c r="H222" s="38"/>
      <c r="I222" s="38"/>
      <c r="J222" s="38"/>
      <c r="K222" s="6"/>
      <c r="L222" s="6"/>
      <c r="M222" s="8"/>
      <c r="N222" s="9"/>
      <c r="O222" s="9"/>
      <c r="P222" s="241"/>
      <c r="Q222" s="241"/>
      <c r="R222" s="241"/>
      <c r="T222" s="11"/>
      <c r="U222" s="12"/>
      <c r="W222" s="47"/>
    </row>
    <row r="223" spans="2:23" ht="30.95" customHeight="1" x14ac:dyDescent="0.4">
      <c r="B223" s="3"/>
      <c r="C223" s="1" t="s">
        <v>267</v>
      </c>
      <c r="D223" s="21"/>
      <c r="L223" s="24"/>
      <c r="M223" s="1" t="s">
        <v>84</v>
      </c>
      <c r="N223" s="1" t="s">
        <v>4</v>
      </c>
      <c r="O223" s="1" t="s">
        <v>85</v>
      </c>
      <c r="P223" s="1" t="s">
        <v>0</v>
      </c>
      <c r="T223" s="258" t="s">
        <v>225</v>
      </c>
    </row>
    <row r="224" spans="2:23" ht="30.95" customHeight="1" x14ac:dyDescent="0.4">
      <c r="B224" s="14">
        <f t="shared" ref="B224:B225" si="30">+C224</f>
        <v>0</v>
      </c>
      <c r="C224" s="21"/>
      <c r="D224" s="21"/>
      <c r="G224" s="3"/>
      <c r="H224" s="3"/>
      <c r="I224" s="3"/>
      <c r="J224" s="3"/>
      <c r="K224" s="3"/>
      <c r="L224" s="24"/>
      <c r="P224" s="309"/>
      <c r="Q224" s="309"/>
      <c r="R224" s="309"/>
      <c r="U224" s="90"/>
    </row>
    <row r="225" spans="2:21" ht="30.95" customHeight="1" x14ac:dyDescent="0.4">
      <c r="B225" s="14">
        <f t="shared" si="30"/>
        <v>0</v>
      </c>
      <c r="C225" s="21"/>
      <c r="D225" s="21"/>
      <c r="G225" s="3"/>
      <c r="H225" s="3"/>
      <c r="I225" s="3"/>
      <c r="J225" s="3"/>
      <c r="K225" s="3"/>
      <c r="M225" s="241"/>
      <c r="P225" s="309"/>
      <c r="Q225" s="309"/>
      <c r="R225" s="309"/>
      <c r="U225" s="90"/>
    </row>
    <row r="226" spans="2:21" ht="49.95" customHeight="1" x14ac:dyDescent="0.4">
      <c r="B226" s="14"/>
      <c r="C226" s="21"/>
      <c r="D226" s="21"/>
      <c r="G226" s="3"/>
      <c r="H226" s="3"/>
      <c r="I226" s="3"/>
      <c r="J226" s="3"/>
      <c r="K226" s="3"/>
      <c r="M226" s="241"/>
      <c r="P226" s="241"/>
      <c r="Q226" s="241"/>
      <c r="R226" s="241"/>
      <c r="U226" s="90"/>
    </row>
    <row r="227" spans="2:21" ht="30.95" customHeight="1" x14ac:dyDescent="0.4">
      <c r="B227" s="3"/>
      <c r="C227" s="289" t="s">
        <v>240</v>
      </c>
      <c r="D227" s="21"/>
      <c r="G227" s="241"/>
      <c r="H227" s="3"/>
      <c r="I227" s="3"/>
      <c r="J227" s="3"/>
      <c r="K227" s="3"/>
      <c r="L227" s="24"/>
      <c r="M227" s="1" t="s">
        <v>84</v>
      </c>
      <c r="N227" s="1" t="s">
        <v>4</v>
      </c>
      <c r="O227" s="1" t="s">
        <v>85</v>
      </c>
      <c r="P227" s="1" t="s">
        <v>0</v>
      </c>
      <c r="T227" s="258" t="s">
        <v>225</v>
      </c>
    </row>
    <row r="228" spans="2:21" ht="30.45" customHeight="1" x14ac:dyDescent="0.4">
      <c r="B228" s="14">
        <f t="shared" ref="B228:B229" si="31">+C228</f>
        <v>45043</v>
      </c>
      <c r="C228" s="263">
        <v>45043</v>
      </c>
      <c r="D228" s="21"/>
      <c r="E228" s="264" t="s">
        <v>229</v>
      </c>
      <c r="F228" s="50"/>
      <c r="G228" s="189"/>
      <c r="H228" s="189"/>
      <c r="I228" s="3"/>
      <c r="J228" s="3"/>
      <c r="K228" s="3"/>
      <c r="L228" s="24"/>
      <c r="M228" s="268"/>
      <c r="N228" s="268"/>
      <c r="O228" s="268"/>
      <c r="P228" s="268"/>
      <c r="T228" s="259"/>
    </row>
    <row r="229" spans="2:21" ht="30.95" customHeight="1" x14ac:dyDescent="0.4">
      <c r="B229" s="14">
        <f t="shared" si="31"/>
        <v>45069</v>
      </c>
      <c r="C229" s="265">
        <v>45069</v>
      </c>
      <c r="D229" s="21"/>
      <c r="E229" s="266" t="s">
        <v>232</v>
      </c>
      <c r="F229" s="50"/>
      <c r="G229" s="189"/>
      <c r="H229" s="189"/>
      <c r="I229" s="3"/>
      <c r="J229" s="3"/>
      <c r="K229" s="3"/>
      <c r="L229" s="24"/>
      <c r="M229" s="268"/>
      <c r="N229" s="268"/>
      <c r="O229" s="268"/>
      <c r="P229" s="268"/>
      <c r="T229" s="259"/>
    </row>
    <row r="230" spans="2:21" ht="30.95" customHeight="1" x14ac:dyDescent="0.4">
      <c r="B230" s="14">
        <f t="shared" ref="B230:B231" si="32">+C230</f>
        <v>45073</v>
      </c>
      <c r="C230" s="21">
        <v>45073</v>
      </c>
      <c r="D230" s="21"/>
      <c r="E230" s="3" t="s">
        <v>240</v>
      </c>
      <c r="G230" s="3"/>
      <c r="H230" s="3"/>
      <c r="I230" s="3"/>
      <c r="J230" s="3"/>
      <c r="K230" s="3" t="s">
        <v>116</v>
      </c>
      <c r="M230" s="8" t="s">
        <v>219</v>
      </c>
      <c r="N230" s="9"/>
      <c r="P230" s="309"/>
      <c r="Q230" s="309"/>
      <c r="R230" s="309"/>
    </row>
    <row r="231" spans="2:21" ht="30.95" customHeight="1" x14ac:dyDescent="0.4">
      <c r="B231" s="14">
        <f t="shared" si="32"/>
        <v>45074</v>
      </c>
      <c r="C231" s="21">
        <v>45074</v>
      </c>
      <c r="D231" s="21"/>
      <c r="E231" s="3" t="s">
        <v>240</v>
      </c>
      <c r="G231" s="3"/>
      <c r="H231" s="3"/>
      <c r="I231" s="3"/>
      <c r="J231" s="3"/>
      <c r="K231" s="3" t="s">
        <v>117</v>
      </c>
      <c r="M231" s="8" t="s">
        <v>219</v>
      </c>
      <c r="N231" s="9"/>
      <c r="P231" s="309"/>
      <c r="Q231" s="309"/>
      <c r="R231" s="309"/>
    </row>
    <row r="232" spans="2:21" ht="49.95" customHeight="1" x14ac:dyDescent="0.4">
      <c r="B232" s="14"/>
      <c r="C232" s="21"/>
      <c r="D232" s="21"/>
      <c r="G232" s="3"/>
      <c r="H232" s="3"/>
      <c r="I232" s="3"/>
      <c r="J232" s="3"/>
      <c r="K232" s="3"/>
      <c r="M232" s="8"/>
      <c r="N232" s="9"/>
      <c r="P232" s="241"/>
      <c r="Q232" s="241"/>
      <c r="R232" s="241"/>
    </row>
    <row r="233" spans="2:21" ht="30.95" customHeight="1" x14ac:dyDescent="0.4">
      <c r="B233" s="3"/>
      <c r="C233" s="316" t="s">
        <v>268</v>
      </c>
      <c r="D233" s="316"/>
      <c r="E233" s="316"/>
      <c r="G233" s="241"/>
      <c r="H233" s="3"/>
      <c r="I233" s="3"/>
      <c r="J233" s="3"/>
      <c r="K233" s="3"/>
      <c r="L233" s="24"/>
      <c r="M233" s="1" t="s">
        <v>84</v>
      </c>
      <c r="N233" s="1" t="s">
        <v>4</v>
      </c>
      <c r="O233" s="1" t="s">
        <v>85</v>
      </c>
      <c r="P233" s="1" t="s">
        <v>0</v>
      </c>
      <c r="T233" s="258" t="s">
        <v>225</v>
      </c>
    </row>
    <row r="234" spans="2:21" ht="30.45" customHeight="1" x14ac:dyDescent="0.4">
      <c r="B234" s="14">
        <f t="shared" ref="B234:B237" si="33">+C234</f>
        <v>44868</v>
      </c>
      <c r="C234" s="263">
        <v>44868</v>
      </c>
      <c r="D234" s="21"/>
      <c r="E234" s="264" t="s">
        <v>229</v>
      </c>
      <c r="F234" s="50"/>
      <c r="G234" s="189"/>
      <c r="H234" s="189"/>
      <c r="I234" s="3"/>
      <c r="J234" s="3"/>
      <c r="K234" s="3"/>
      <c r="L234" s="24"/>
      <c r="M234" s="268"/>
      <c r="N234" s="268"/>
      <c r="O234" s="268"/>
      <c r="P234" s="268"/>
      <c r="T234" s="259"/>
    </row>
    <row r="235" spans="2:21" ht="30.95" customHeight="1" x14ac:dyDescent="0.4">
      <c r="B235" s="14">
        <f t="shared" si="33"/>
        <v>44882</v>
      </c>
      <c r="C235" s="265">
        <v>44882</v>
      </c>
      <c r="D235" s="21"/>
      <c r="E235" s="266" t="s">
        <v>230</v>
      </c>
      <c r="F235" s="50"/>
      <c r="G235" s="189"/>
      <c r="H235" s="189"/>
      <c r="I235" s="3"/>
      <c r="J235" s="3"/>
      <c r="K235" s="3"/>
      <c r="L235" s="24"/>
      <c r="M235" s="268"/>
      <c r="N235" s="268"/>
      <c r="O235" s="268"/>
      <c r="P235" s="268"/>
      <c r="T235" s="259"/>
    </row>
    <row r="236" spans="2:21" ht="30.95" customHeight="1" x14ac:dyDescent="0.4">
      <c r="B236" s="14">
        <f t="shared" si="33"/>
        <v>44898</v>
      </c>
      <c r="C236" s="21">
        <v>44898</v>
      </c>
      <c r="D236" s="21"/>
      <c r="E236" s="3" t="s">
        <v>231</v>
      </c>
      <c r="G236" s="3"/>
      <c r="H236" s="3"/>
      <c r="I236" s="3"/>
      <c r="J236" s="3"/>
      <c r="K236" s="3" t="s">
        <v>116</v>
      </c>
      <c r="M236" s="8"/>
      <c r="N236" s="9"/>
      <c r="P236" s="309"/>
      <c r="Q236" s="309"/>
      <c r="R236" s="309"/>
    </row>
    <row r="237" spans="2:21" ht="30.95" customHeight="1" x14ac:dyDescent="0.4">
      <c r="B237" s="14">
        <f t="shared" si="33"/>
        <v>44899</v>
      </c>
      <c r="C237" s="21">
        <v>44899</v>
      </c>
      <c r="D237" s="21"/>
      <c r="E237" s="3" t="s">
        <v>231</v>
      </c>
      <c r="G237" s="3"/>
      <c r="H237" s="3"/>
      <c r="I237" s="3"/>
      <c r="J237" s="3"/>
      <c r="K237" s="3" t="s">
        <v>117</v>
      </c>
      <c r="M237" s="8"/>
      <c r="N237" s="9"/>
      <c r="P237" s="309"/>
      <c r="Q237" s="309"/>
      <c r="R237" s="309"/>
    </row>
    <row r="238" spans="2:21" ht="49.95" customHeight="1" x14ac:dyDescent="0.4">
      <c r="B238" s="3"/>
      <c r="C238" s="21"/>
      <c r="D238" s="21"/>
      <c r="G238" s="3"/>
      <c r="H238" s="3"/>
      <c r="I238" s="3"/>
      <c r="J238" s="3"/>
      <c r="K238" s="3"/>
      <c r="P238" s="309"/>
      <c r="Q238" s="309"/>
      <c r="R238" s="309"/>
    </row>
    <row r="239" spans="2:21" ht="30.95" customHeight="1" x14ac:dyDescent="0.4">
      <c r="B239" s="3"/>
      <c r="C239" s="315" t="s">
        <v>255</v>
      </c>
      <c r="D239" s="315"/>
      <c r="E239" s="315"/>
      <c r="G239" s="241"/>
      <c r="H239" s="3"/>
      <c r="I239" s="3"/>
      <c r="J239" s="3"/>
      <c r="K239" s="3"/>
      <c r="L239" s="24"/>
      <c r="M239" s="1" t="s">
        <v>84</v>
      </c>
      <c r="N239" s="1" t="s">
        <v>4</v>
      </c>
      <c r="O239" s="1" t="s">
        <v>85</v>
      </c>
      <c r="P239" s="1" t="s">
        <v>0</v>
      </c>
      <c r="T239" s="258" t="s">
        <v>225</v>
      </c>
    </row>
    <row r="240" spans="2:21" ht="30.95" customHeight="1" x14ac:dyDescent="0.4">
      <c r="B240" s="14">
        <f t="shared" ref="B240:B251" si="34">+C240</f>
        <v>44916</v>
      </c>
      <c r="C240" s="269">
        <f>+C6</f>
        <v>44916</v>
      </c>
      <c r="D240" s="273"/>
      <c r="E240" s="280" t="s">
        <v>74</v>
      </c>
      <c r="F240" s="271"/>
      <c r="G240" s="272"/>
      <c r="H240" s="270"/>
      <c r="I240" s="270"/>
      <c r="J240" s="270"/>
      <c r="K240" s="270"/>
      <c r="L240" s="24"/>
      <c r="M240" s="268"/>
      <c r="N240" s="268"/>
      <c r="O240" s="268"/>
      <c r="P240" s="268"/>
      <c r="T240" s="259"/>
    </row>
    <row r="241" spans="2:20" ht="30.95" customHeight="1" x14ac:dyDescent="0.4">
      <c r="B241" s="14">
        <f t="shared" si="34"/>
        <v>44935</v>
      </c>
      <c r="C241" s="21">
        <v>44935</v>
      </c>
      <c r="D241" s="21"/>
      <c r="E241" s="3" t="s">
        <v>45</v>
      </c>
      <c r="F241" s="50"/>
      <c r="G241" s="189"/>
      <c r="H241" s="189"/>
      <c r="I241" s="189"/>
      <c r="J241" s="189"/>
      <c r="K241" s="3" t="s">
        <v>109</v>
      </c>
      <c r="L241" s="51"/>
      <c r="M241" s="7" t="s">
        <v>31</v>
      </c>
      <c r="N241" s="7" t="s">
        <v>215</v>
      </c>
      <c r="O241" s="9" t="s">
        <v>87</v>
      </c>
      <c r="P241" s="309" t="s">
        <v>100</v>
      </c>
      <c r="Q241" s="309"/>
      <c r="R241" s="309"/>
      <c r="T241" s="13" t="s">
        <v>298</v>
      </c>
    </row>
    <row r="242" spans="2:20" ht="30.95" customHeight="1" x14ac:dyDescent="0.4">
      <c r="B242" s="14">
        <f t="shared" si="34"/>
        <v>44937</v>
      </c>
      <c r="C242" s="21">
        <v>44937</v>
      </c>
      <c r="D242" s="21"/>
      <c r="E242" s="3" t="s">
        <v>45</v>
      </c>
      <c r="F242" s="50"/>
      <c r="G242" s="189"/>
      <c r="H242" s="189"/>
      <c r="I242" s="189"/>
      <c r="J242" s="189"/>
      <c r="K242" s="3" t="s">
        <v>109</v>
      </c>
      <c r="L242" s="51"/>
      <c r="M242" s="7" t="s">
        <v>38</v>
      </c>
      <c r="N242" s="7" t="s">
        <v>215</v>
      </c>
      <c r="O242" s="9" t="s">
        <v>70</v>
      </c>
      <c r="P242" s="309" t="s">
        <v>100</v>
      </c>
      <c r="Q242" s="309"/>
      <c r="R242" s="309"/>
      <c r="T242" s="13" t="s">
        <v>295</v>
      </c>
    </row>
    <row r="243" spans="2:20" ht="30.95" customHeight="1" x14ac:dyDescent="0.4">
      <c r="B243" s="14">
        <f t="shared" si="34"/>
        <v>44938</v>
      </c>
      <c r="C243" s="263">
        <v>44938</v>
      </c>
      <c r="D243" s="21"/>
      <c r="E243" s="264" t="s">
        <v>229</v>
      </c>
      <c r="F243" s="50"/>
      <c r="G243" s="189"/>
      <c r="H243" s="189"/>
      <c r="I243" s="189"/>
      <c r="J243" s="189"/>
      <c r="K243" s="3"/>
      <c r="L243" s="51"/>
      <c r="P243" s="241"/>
      <c r="Q243" s="241"/>
      <c r="R243" s="241"/>
    </row>
    <row r="244" spans="2:20" ht="30.95" customHeight="1" x14ac:dyDescent="0.4">
      <c r="B244" s="14">
        <f t="shared" si="34"/>
        <v>44949</v>
      </c>
      <c r="C244" s="21">
        <v>44949</v>
      </c>
      <c r="D244" s="21"/>
      <c r="E244" s="3" t="s">
        <v>45</v>
      </c>
      <c r="F244" s="50"/>
      <c r="G244" s="189"/>
      <c r="H244" s="189"/>
      <c r="I244" s="189"/>
      <c r="J244" s="189"/>
      <c r="K244" s="3" t="s">
        <v>111</v>
      </c>
      <c r="L244" s="51"/>
      <c r="M244" s="7" t="s">
        <v>31</v>
      </c>
      <c r="N244" s="7" t="s">
        <v>215</v>
      </c>
      <c r="O244" s="9" t="s">
        <v>87</v>
      </c>
      <c r="P244" s="309" t="s">
        <v>100</v>
      </c>
      <c r="Q244" s="309"/>
      <c r="R244" s="309"/>
      <c r="T244" s="291" t="s">
        <v>299</v>
      </c>
    </row>
    <row r="245" spans="2:20" ht="30.95" customHeight="1" x14ac:dyDescent="0.4">
      <c r="B245" s="14">
        <f t="shared" si="34"/>
        <v>44951</v>
      </c>
      <c r="C245" s="21">
        <v>44951</v>
      </c>
      <c r="D245" s="21"/>
      <c r="E245" s="3" t="s">
        <v>45</v>
      </c>
      <c r="F245" s="50"/>
      <c r="G245" s="189"/>
      <c r="H245" s="189"/>
      <c r="I245" s="189"/>
      <c r="J245" s="189"/>
      <c r="K245" s="3" t="s">
        <v>111</v>
      </c>
      <c r="L245" s="51"/>
      <c r="M245" s="7" t="s">
        <v>38</v>
      </c>
      <c r="N245" s="7" t="s">
        <v>215</v>
      </c>
      <c r="O245" s="9" t="s">
        <v>70</v>
      </c>
      <c r="P245" s="309" t="s">
        <v>100</v>
      </c>
      <c r="Q245" s="309"/>
      <c r="R245" s="309"/>
    </row>
    <row r="246" spans="2:20" ht="30.95" customHeight="1" x14ac:dyDescent="0.4">
      <c r="B246" s="14">
        <f t="shared" si="34"/>
        <v>44952</v>
      </c>
      <c r="C246" s="265">
        <v>44952</v>
      </c>
      <c r="D246" s="21"/>
      <c r="E246" s="266" t="s">
        <v>230</v>
      </c>
      <c r="F246" s="50"/>
      <c r="G246" s="189"/>
      <c r="H246" s="189"/>
      <c r="I246" s="189"/>
      <c r="J246" s="189"/>
      <c r="K246" s="3"/>
      <c r="L246" s="51"/>
      <c r="P246" s="241"/>
      <c r="Q246" s="241"/>
      <c r="R246" s="241"/>
    </row>
    <row r="247" spans="2:20" ht="30.95" customHeight="1" x14ac:dyDescent="0.4">
      <c r="B247" s="14"/>
      <c r="C247" s="289" t="s">
        <v>236</v>
      </c>
      <c r="D247" s="21"/>
      <c r="E247" s="266"/>
      <c r="F247" s="50"/>
      <c r="G247" s="189"/>
      <c r="H247" s="189"/>
      <c r="I247" s="189"/>
      <c r="J247" s="189"/>
      <c r="K247" s="3"/>
      <c r="L247" s="51"/>
      <c r="P247" s="241"/>
      <c r="Q247" s="241"/>
      <c r="R247" s="241"/>
    </row>
    <row r="248" spans="2:20" ht="30.95" customHeight="1" x14ac:dyDescent="0.4">
      <c r="B248" s="14">
        <f t="shared" si="34"/>
        <v>44968</v>
      </c>
      <c r="C248" s="21">
        <v>44968</v>
      </c>
      <c r="D248" s="21"/>
      <c r="E248" s="53" t="s">
        <v>236</v>
      </c>
      <c r="F248" s="54"/>
      <c r="G248" s="55"/>
      <c r="H248" s="55"/>
      <c r="I248" s="69" t="s">
        <v>112</v>
      </c>
      <c r="J248" s="55"/>
      <c r="K248" s="56" t="s">
        <v>58</v>
      </c>
      <c r="L248" s="7" t="s">
        <v>118</v>
      </c>
      <c r="M248" s="7" t="s">
        <v>119</v>
      </c>
      <c r="P248" s="309"/>
      <c r="Q248" s="309"/>
      <c r="R248" s="309"/>
    </row>
    <row r="249" spans="2:20" ht="30.95" customHeight="1" x14ac:dyDescent="0.4">
      <c r="B249" s="14">
        <f t="shared" si="34"/>
        <v>44968</v>
      </c>
      <c r="C249" s="21">
        <v>44968</v>
      </c>
      <c r="D249" s="21"/>
      <c r="E249" s="57" t="s">
        <v>236</v>
      </c>
      <c r="F249" s="58"/>
      <c r="G249" s="59"/>
      <c r="H249" s="59"/>
      <c r="I249" s="72" t="s">
        <v>112</v>
      </c>
      <c r="J249" s="59"/>
      <c r="K249" s="60" t="s">
        <v>57</v>
      </c>
      <c r="L249" s="7" t="s">
        <v>120</v>
      </c>
      <c r="M249" s="7" t="s">
        <v>119</v>
      </c>
      <c r="P249" s="309"/>
      <c r="Q249" s="309"/>
      <c r="R249" s="309"/>
    </row>
    <row r="250" spans="2:20" ht="30.95" customHeight="1" x14ac:dyDescent="0.4">
      <c r="B250" s="14">
        <f t="shared" si="34"/>
        <v>44969</v>
      </c>
      <c r="C250" s="21">
        <v>44969</v>
      </c>
      <c r="D250" s="21"/>
      <c r="E250" s="53" t="s">
        <v>236</v>
      </c>
      <c r="F250" s="54"/>
      <c r="G250" s="55"/>
      <c r="H250" s="55"/>
      <c r="I250" s="69" t="s">
        <v>113</v>
      </c>
      <c r="J250" s="55"/>
      <c r="K250" s="56" t="s">
        <v>58</v>
      </c>
      <c r="L250" s="7" t="s">
        <v>118</v>
      </c>
      <c r="M250" s="7" t="s">
        <v>119</v>
      </c>
      <c r="P250" s="309"/>
      <c r="Q250" s="309"/>
      <c r="R250" s="309"/>
    </row>
    <row r="251" spans="2:20" ht="30.95" customHeight="1" x14ac:dyDescent="0.4">
      <c r="B251" s="14">
        <f t="shared" si="34"/>
        <v>44969</v>
      </c>
      <c r="C251" s="21">
        <v>44969</v>
      </c>
      <c r="D251" s="21"/>
      <c r="E251" s="57" t="s">
        <v>236</v>
      </c>
      <c r="F251" s="58"/>
      <c r="G251" s="59"/>
      <c r="H251" s="59"/>
      <c r="I251" s="72" t="s">
        <v>113</v>
      </c>
      <c r="J251" s="59"/>
      <c r="K251" s="60" t="s">
        <v>57</v>
      </c>
      <c r="L251" s="7" t="s">
        <v>120</v>
      </c>
      <c r="M251" s="8" t="s">
        <v>119</v>
      </c>
      <c r="N251" s="9"/>
      <c r="P251" s="309"/>
      <c r="Q251" s="309"/>
      <c r="R251" s="309"/>
    </row>
    <row r="252" spans="2:20" ht="49.95" customHeight="1" x14ac:dyDescent="0.4">
      <c r="B252" s="14"/>
      <c r="C252" s="21"/>
      <c r="D252" s="21"/>
      <c r="E252" s="61"/>
      <c r="F252" s="62"/>
      <c r="G252" s="63"/>
      <c r="H252" s="63"/>
      <c r="I252" s="63"/>
      <c r="J252" s="63"/>
      <c r="K252" s="64"/>
      <c r="L252" s="52"/>
      <c r="M252" s="8"/>
      <c r="N252" s="9"/>
      <c r="P252" s="309"/>
      <c r="Q252" s="309"/>
      <c r="R252" s="309"/>
    </row>
    <row r="253" spans="2:20" ht="30.95" customHeight="1" x14ac:dyDescent="0.4">
      <c r="B253" s="3"/>
      <c r="C253" s="315" t="s">
        <v>254</v>
      </c>
      <c r="D253" s="315"/>
      <c r="E253" s="315"/>
      <c r="F253" s="65"/>
      <c r="G253" s="66"/>
      <c r="H253" s="66"/>
      <c r="I253" s="66"/>
      <c r="J253" s="66"/>
      <c r="K253" s="67"/>
      <c r="L253" s="51"/>
      <c r="M253" s="1" t="s">
        <v>84</v>
      </c>
      <c r="N253" s="1" t="s">
        <v>4</v>
      </c>
      <c r="O253" s="1" t="s">
        <v>85</v>
      </c>
      <c r="P253" s="1" t="s">
        <v>0</v>
      </c>
      <c r="Q253" s="242"/>
      <c r="R253" s="242"/>
      <c r="T253" s="258" t="s">
        <v>225</v>
      </c>
    </row>
    <row r="254" spans="2:20" ht="30.95" customHeight="1" x14ac:dyDescent="0.4">
      <c r="B254" s="14">
        <f t="shared" ref="B254" si="35">+C254</f>
        <v>44853</v>
      </c>
      <c r="C254" s="269">
        <f>+C4</f>
        <v>44853</v>
      </c>
      <c r="D254" s="269"/>
      <c r="E254" s="270" t="s">
        <v>75</v>
      </c>
      <c r="F254" s="275"/>
      <c r="G254" s="276"/>
      <c r="H254" s="276"/>
      <c r="I254" s="276"/>
      <c r="J254" s="276"/>
      <c r="K254" s="270"/>
      <c r="L254" s="51"/>
      <c r="P254" s="309"/>
      <c r="Q254" s="309"/>
      <c r="R254" s="309"/>
    </row>
    <row r="255" spans="2:20" ht="30.95" customHeight="1" x14ac:dyDescent="0.4">
      <c r="B255" s="14">
        <f>+C255</f>
        <v>44864</v>
      </c>
      <c r="C255" s="21">
        <v>44864</v>
      </c>
      <c r="D255" s="21"/>
      <c r="E255" s="3" t="s">
        <v>51</v>
      </c>
      <c r="G255" s="241"/>
      <c r="H255" s="3"/>
      <c r="I255" s="3"/>
      <c r="J255" s="3"/>
      <c r="K255" s="3" t="s">
        <v>109</v>
      </c>
      <c r="M255" s="7" t="s">
        <v>31</v>
      </c>
      <c r="N255" s="7" t="s">
        <v>106</v>
      </c>
      <c r="O255" s="9" t="s">
        <v>87</v>
      </c>
      <c r="P255" s="309" t="s">
        <v>100</v>
      </c>
      <c r="Q255" s="309"/>
      <c r="R255" s="309"/>
      <c r="T255" s="13" t="s">
        <v>298</v>
      </c>
    </row>
    <row r="256" spans="2:20" ht="30.95" customHeight="1" x14ac:dyDescent="0.4">
      <c r="B256" s="14">
        <f t="shared" ref="B256:B265" si="36">+C256</f>
        <v>44868</v>
      </c>
      <c r="C256" s="263">
        <v>44868</v>
      </c>
      <c r="D256" s="21"/>
      <c r="E256" s="264" t="s">
        <v>229</v>
      </c>
      <c r="F256" s="50"/>
      <c r="G256" s="189"/>
      <c r="H256" s="189"/>
      <c r="I256" s="189"/>
      <c r="J256" s="189"/>
      <c r="K256" s="3"/>
      <c r="L256" s="51"/>
      <c r="P256" s="241"/>
      <c r="Q256" s="241"/>
      <c r="R256" s="241"/>
      <c r="T256" s="13" t="s">
        <v>295</v>
      </c>
    </row>
    <row r="257" spans="2:20" ht="30.95" customHeight="1" x14ac:dyDescent="0.4">
      <c r="B257" s="14">
        <f>+C257</f>
        <v>44874</v>
      </c>
      <c r="C257" s="21">
        <v>44874</v>
      </c>
      <c r="D257" s="21"/>
      <c r="E257" s="3" t="s">
        <v>51</v>
      </c>
      <c r="G257" s="241"/>
      <c r="H257" s="3"/>
      <c r="I257" s="3"/>
      <c r="J257" s="3"/>
      <c r="K257" s="3" t="s">
        <v>109</v>
      </c>
      <c r="M257" s="7" t="s">
        <v>38</v>
      </c>
      <c r="N257" s="7" t="s">
        <v>215</v>
      </c>
      <c r="O257" s="9" t="s">
        <v>70</v>
      </c>
      <c r="P257" s="309" t="s">
        <v>100</v>
      </c>
      <c r="Q257" s="309"/>
      <c r="R257" s="309"/>
    </row>
    <row r="258" spans="2:20" ht="30.95" customHeight="1" x14ac:dyDescent="0.4">
      <c r="B258" s="14">
        <f>+C258</f>
        <v>44879</v>
      </c>
      <c r="C258" s="21">
        <v>44879</v>
      </c>
      <c r="D258" s="21"/>
      <c r="E258" s="3" t="s">
        <v>51</v>
      </c>
      <c r="G258" s="241"/>
      <c r="H258" s="3"/>
      <c r="I258" s="3"/>
      <c r="J258" s="3"/>
      <c r="K258" s="3" t="s">
        <v>111</v>
      </c>
      <c r="M258" s="7" t="s">
        <v>31</v>
      </c>
      <c r="N258" s="7" t="s">
        <v>215</v>
      </c>
      <c r="O258" s="9" t="s">
        <v>87</v>
      </c>
      <c r="P258" s="309" t="s">
        <v>100</v>
      </c>
      <c r="Q258" s="309"/>
      <c r="R258" s="309"/>
      <c r="T258" s="291" t="s">
        <v>299</v>
      </c>
    </row>
    <row r="259" spans="2:20" ht="30.95" customHeight="1" x14ac:dyDescent="0.4">
      <c r="B259" s="14">
        <f>+C259</f>
        <v>44881</v>
      </c>
      <c r="C259" s="21">
        <v>44881</v>
      </c>
      <c r="D259" s="21"/>
      <c r="E259" s="3" t="s">
        <v>51</v>
      </c>
      <c r="G259" s="241"/>
      <c r="H259" s="3"/>
      <c r="I259" s="3"/>
      <c r="J259" s="3"/>
      <c r="K259" s="3" t="s">
        <v>111</v>
      </c>
      <c r="M259" s="7" t="s">
        <v>38</v>
      </c>
      <c r="N259" s="7" t="s">
        <v>215</v>
      </c>
      <c r="O259" s="9" t="s">
        <v>70</v>
      </c>
      <c r="P259" s="309" t="s">
        <v>100</v>
      </c>
      <c r="Q259" s="309"/>
      <c r="R259" s="309"/>
    </row>
    <row r="260" spans="2:20" ht="30.95" customHeight="1" x14ac:dyDescent="0.4">
      <c r="B260" s="14">
        <f t="shared" si="36"/>
        <v>44882</v>
      </c>
      <c r="C260" s="265">
        <v>44882</v>
      </c>
      <c r="D260" s="21"/>
      <c r="E260" s="266" t="s">
        <v>230</v>
      </c>
      <c r="F260" s="50"/>
      <c r="G260" s="189"/>
      <c r="H260" s="189"/>
      <c r="I260" s="189"/>
      <c r="J260" s="189"/>
      <c r="K260" s="3"/>
      <c r="L260" s="51"/>
      <c r="P260" s="241"/>
      <c r="Q260" s="241"/>
      <c r="R260" s="241"/>
    </row>
    <row r="261" spans="2:20" ht="30.95" customHeight="1" x14ac:dyDescent="0.4">
      <c r="B261" s="14"/>
      <c r="C261" s="289" t="s">
        <v>228</v>
      </c>
      <c r="D261" s="21"/>
      <c r="E261" s="266"/>
      <c r="F261" s="50"/>
      <c r="G261" s="189"/>
      <c r="H261" s="189"/>
      <c r="I261" s="189"/>
      <c r="J261" s="189"/>
      <c r="K261" s="3"/>
      <c r="L261" s="51"/>
      <c r="P261" s="241"/>
      <c r="Q261" s="241"/>
      <c r="R261" s="241"/>
      <c r="T261" s="6"/>
    </row>
    <row r="262" spans="2:20" ht="30.95" customHeight="1" x14ac:dyDescent="0.4">
      <c r="B262" s="14">
        <f t="shared" si="36"/>
        <v>44898</v>
      </c>
      <c r="C262" s="21">
        <v>44898</v>
      </c>
      <c r="D262" s="21"/>
      <c r="E262" s="29" t="s">
        <v>228</v>
      </c>
      <c r="F262" s="68"/>
      <c r="G262" s="69"/>
      <c r="H262" s="69"/>
      <c r="I262" s="69" t="s">
        <v>112</v>
      </c>
      <c r="J262" s="69"/>
      <c r="K262" s="70" t="s">
        <v>58</v>
      </c>
      <c r="L262" s="7" t="s">
        <v>118</v>
      </c>
      <c r="M262" s="7" t="s">
        <v>119</v>
      </c>
      <c r="N262" s="6"/>
      <c r="P262" s="309"/>
      <c r="Q262" s="309"/>
      <c r="R262" s="309"/>
      <c r="T262" s="6"/>
    </row>
    <row r="263" spans="2:20" ht="30.95" customHeight="1" x14ac:dyDescent="0.4">
      <c r="B263" s="14">
        <f t="shared" si="36"/>
        <v>44898</v>
      </c>
      <c r="C263" s="21">
        <v>44898</v>
      </c>
      <c r="D263" s="21"/>
      <c r="E263" s="26" t="s">
        <v>228</v>
      </c>
      <c r="F263" s="71"/>
      <c r="G263" s="72"/>
      <c r="H263" s="72"/>
      <c r="I263" s="72" t="s">
        <v>112</v>
      </c>
      <c r="J263" s="72"/>
      <c r="K263" s="73" t="s">
        <v>57</v>
      </c>
      <c r="L263" s="7" t="s">
        <v>120</v>
      </c>
      <c r="M263" s="7" t="s">
        <v>119</v>
      </c>
      <c r="P263" s="309"/>
      <c r="Q263" s="309"/>
      <c r="R263" s="309"/>
    </row>
    <row r="264" spans="2:20" ht="30.95" customHeight="1" x14ac:dyDescent="0.4">
      <c r="B264" s="14">
        <f t="shared" si="36"/>
        <v>44899</v>
      </c>
      <c r="C264" s="21">
        <v>44899</v>
      </c>
      <c r="D264" s="21"/>
      <c r="E264" s="29" t="s">
        <v>228</v>
      </c>
      <c r="F264" s="68"/>
      <c r="G264" s="69"/>
      <c r="H264" s="69"/>
      <c r="I264" s="69" t="s">
        <v>113</v>
      </c>
      <c r="J264" s="69"/>
      <c r="K264" s="70" t="s">
        <v>58</v>
      </c>
      <c r="L264" s="7" t="s">
        <v>118</v>
      </c>
      <c r="M264" s="241" t="s">
        <v>119</v>
      </c>
      <c r="N264" s="6"/>
      <c r="O264" s="79"/>
      <c r="P264" s="309"/>
      <c r="Q264" s="309"/>
      <c r="R264" s="309"/>
    </row>
    <row r="265" spans="2:20" ht="30.95" customHeight="1" x14ac:dyDescent="0.4">
      <c r="B265" s="14">
        <f t="shared" si="36"/>
        <v>44899</v>
      </c>
      <c r="C265" s="21">
        <v>44899</v>
      </c>
      <c r="D265" s="21"/>
      <c r="E265" s="26" t="s">
        <v>228</v>
      </c>
      <c r="F265" s="71"/>
      <c r="G265" s="72"/>
      <c r="H265" s="72"/>
      <c r="I265" s="72" t="s">
        <v>113</v>
      </c>
      <c r="J265" s="72"/>
      <c r="K265" s="73" t="s">
        <v>57</v>
      </c>
      <c r="L265" s="7" t="s">
        <v>120</v>
      </c>
      <c r="M265" s="8" t="s">
        <v>119</v>
      </c>
      <c r="N265" s="9"/>
      <c r="P265" s="309"/>
      <c r="Q265" s="309"/>
      <c r="R265" s="309"/>
    </row>
    <row r="266" spans="2:20" ht="49.95" customHeight="1" x14ac:dyDescent="0.4">
      <c r="B266" s="3"/>
      <c r="C266" s="21"/>
      <c r="D266" s="21"/>
      <c r="E266" s="38"/>
      <c r="F266" s="45"/>
      <c r="G266" s="74"/>
      <c r="H266" s="74"/>
      <c r="I266" s="74"/>
      <c r="J266" s="74"/>
      <c r="K266" s="75"/>
      <c r="L266" s="51"/>
      <c r="M266" s="8"/>
      <c r="N266" s="9"/>
      <c r="P266" s="309"/>
      <c r="Q266" s="309"/>
      <c r="R266" s="309"/>
    </row>
    <row r="267" spans="2:20" ht="30.95" customHeight="1" x14ac:dyDescent="0.4">
      <c r="B267" s="3"/>
      <c r="C267" s="1" t="s">
        <v>253</v>
      </c>
      <c r="D267" s="21"/>
      <c r="E267" s="6"/>
      <c r="F267" s="50"/>
      <c r="G267" s="24"/>
      <c r="H267" s="24"/>
      <c r="I267" s="24"/>
      <c r="J267" s="24"/>
      <c r="K267" s="24"/>
      <c r="L267" s="51"/>
      <c r="M267" s="1" t="s">
        <v>84</v>
      </c>
      <c r="N267" s="1" t="s">
        <v>4</v>
      </c>
      <c r="O267" s="1" t="s">
        <v>85</v>
      </c>
      <c r="P267" s="1" t="s">
        <v>0</v>
      </c>
      <c r="Q267" s="3"/>
      <c r="R267" s="3"/>
      <c r="T267" s="258" t="s">
        <v>225</v>
      </c>
    </row>
    <row r="268" spans="2:20" ht="30.95" customHeight="1" x14ac:dyDescent="0.4">
      <c r="B268" s="14">
        <f t="shared" ref="B268" si="37">+C268</f>
        <v>44951</v>
      </c>
      <c r="C268" s="269">
        <f>+C8</f>
        <v>44951</v>
      </c>
      <c r="D268" s="269"/>
      <c r="E268" s="270" t="s">
        <v>270</v>
      </c>
      <c r="F268" s="275"/>
      <c r="G268" s="276"/>
      <c r="H268" s="276"/>
      <c r="I268" s="276"/>
      <c r="J268" s="276"/>
      <c r="K268" s="270"/>
      <c r="L268" s="51"/>
      <c r="P268" s="309"/>
      <c r="Q268" s="309"/>
      <c r="R268" s="309"/>
    </row>
    <row r="269" spans="2:20" ht="30.95" customHeight="1" x14ac:dyDescent="0.4">
      <c r="B269" s="14">
        <f t="shared" ref="B269:B272" si="38">+C269</f>
        <v>44970</v>
      </c>
      <c r="C269" s="304">
        <v>44970</v>
      </c>
      <c r="D269" s="21"/>
      <c r="E269" s="3" t="s">
        <v>68</v>
      </c>
      <c r="F269" s="50"/>
      <c r="G269" s="189"/>
      <c r="H269" s="189"/>
      <c r="I269" s="189"/>
      <c r="J269" s="189"/>
      <c r="K269" s="3" t="s">
        <v>109</v>
      </c>
      <c r="L269" s="51" t="s">
        <v>88</v>
      </c>
      <c r="M269" s="7" t="s">
        <v>31</v>
      </c>
      <c r="N269" s="7" t="s">
        <v>215</v>
      </c>
      <c r="O269" s="9" t="s">
        <v>87</v>
      </c>
      <c r="P269" s="309" t="s">
        <v>100</v>
      </c>
      <c r="Q269" s="309"/>
      <c r="R269" s="309"/>
      <c r="T269" s="13" t="s">
        <v>298</v>
      </c>
    </row>
    <row r="270" spans="2:20" ht="30.95" customHeight="1" x14ac:dyDescent="0.4">
      <c r="B270" s="14">
        <f t="shared" si="38"/>
        <v>44972</v>
      </c>
      <c r="C270" s="304">
        <v>44972</v>
      </c>
      <c r="D270" s="21"/>
      <c r="E270" s="3" t="s">
        <v>68</v>
      </c>
      <c r="F270" s="50"/>
      <c r="G270" s="189"/>
      <c r="H270" s="189"/>
      <c r="I270" s="189"/>
      <c r="J270" s="189"/>
      <c r="K270" s="3" t="s">
        <v>109</v>
      </c>
      <c r="L270" s="51"/>
      <c r="M270" s="7" t="s">
        <v>38</v>
      </c>
      <c r="N270" s="7" t="s">
        <v>215</v>
      </c>
      <c r="O270" s="9" t="s">
        <v>70</v>
      </c>
      <c r="P270" s="309" t="s">
        <v>100</v>
      </c>
      <c r="Q270" s="309"/>
      <c r="R270" s="309"/>
      <c r="T270" s="13" t="s">
        <v>295</v>
      </c>
    </row>
    <row r="271" spans="2:20" ht="30.95" customHeight="1" x14ac:dyDescent="0.4">
      <c r="B271" s="14">
        <f t="shared" si="38"/>
        <v>44984</v>
      </c>
      <c r="C271" s="21">
        <v>44984</v>
      </c>
      <c r="D271" s="21"/>
      <c r="E271" s="3" t="s">
        <v>68</v>
      </c>
      <c r="F271" s="50"/>
      <c r="G271" s="189"/>
      <c r="H271" s="189"/>
      <c r="I271" s="189"/>
      <c r="J271" s="189"/>
      <c r="K271" s="3" t="s">
        <v>111</v>
      </c>
      <c r="L271" s="51"/>
      <c r="M271" s="7" t="s">
        <v>31</v>
      </c>
      <c r="N271" s="7" t="s">
        <v>215</v>
      </c>
      <c r="O271" s="9" t="s">
        <v>87</v>
      </c>
      <c r="P271" s="309" t="s">
        <v>100</v>
      </c>
      <c r="Q271" s="309"/>
      <c r="R271" s="309"/>
    </row>
    <row r="272" spans="2:20" ht="30.95" customHeight="1" x14ac:dyDescent="0.4">
      <c r="B272" s="14">
        <f t="shared" si="38"/>
        <v>44986</v>
      </c>
      <c r="C272" s="21">
        <v>44986</v>
      </c>
      <c r="D272" s="21"/>
      <c r="E272" s="3" t="s">
        <v>68</v>
      </c>
      <c r="F272" s="50"/>
      <c r="G272" s="189"/>
      <c r="H272" s="189"/>
      <c r="I272" s="189"/>
      <c r="J272" s="189"/>
      <c r="K272" s="3" t="s">
        <v>111</v>
      </c>
      <c r="L272" s="51" t="s">
        <v>88</v>
      </c>
      <c r="M272" s="7" t="s">
        <v>38</v>
      </c>
      <c r="N272" s="7" t="s">
        <v>215</v>
      </c>
      <c r="O272" s="9" t="s">
        <v>70</v>
      </c>
      <c r="P272" s="309" t="s">
        <v>100</v>
      </c>
      <c r="Q272" s="309"/>
      <c r="R272" s="309"/>
      <c r="T272" s="291" t="s">
        <v>300</v>
      </c>
    </row>
    <row r="273" spans="2:20" ht="30.95" customHeight="1" x14ac:dyDescent="0.4">
      <c r="B273" s="14">
        <f>+C273</f>
        <v>45011</v>
      </c>
      <c r="C273" s="21">
        <v>45011</v>
      </c>
      <c r="D273" s="21"/>
      <c r="E273" s="29" t="s">
        <v>253</v>
      </c>
      <c r="F273" s="68"/>
      <c r="G273" s="69"/>
      <c r="H273" s="69"/>
      <c r="I273" s="69" t="s">
        <v>113</v>
      </c>
      <c r="J273" s="69"/>
      <c r="K273" s="70" t="s">
        <v>58</v>
      </c>
      <c r="L273" s="7" t="s">
        <v>216</v>
      </c>
      <c r="M273" s="7" t="s">
        <v>38</v>
      </c>
      <c r="N273" s="7" t="s">
        <v>149</v>
      </c>
      <c r="O273" s="9" t="s">
        <v>91</v>
      </c>
      <c r="P273" s="309"/>
      <c r="Q273" s="309"/>
      <c r="R273" s="309"/>
    </row>
    <row r="274" spans="2:20" ht="30.95" customHeight="1" x14ac:dyDescent="0.4">
      <c r="B274" s="14">
        <f t="shared" ref="B274:B275" si="39">+C274</f>
        <v>45011</v>
      </c>
      <c r="C274" s="21">
        <v>45011</v>
      </c>
      <c r="D274" s="21"/>
      <c r="E274" s="29" t="s">
        <v>253</v>
      </c>
      <c r="F274" s="68"/>
      <c r="G274" s="69"/>
      <c r="H274" s="69"/>
      <c r="I274" s="69" t="s">
        <v>113</v>
      </c>
      <c r="J274" s="69"/>
      <c r="K274" s="70" t="s">
        <v>58</v>
      </c>
      <c r="L274" s="7" t="s">
        <v>217</v>
      </c>
      <c r="M274" s="7" t="s">
        <v>31</v>
      </c>
      <c r="N274" s="7">
        <v>0.41666666666666669</v>
      </c>
      <c r="O274" s="9" t="s">
        <v>135</v>
      </c>
      <c r="P274" s="241"/>
      <c r="Q274" s="241"/>
      <c r="R274" s="241"/>
    </row>
    <row r="275" spans="2:20" ht="30.95" customHeight="1" x14ac:dyDescent="0.4">
      <c r="B275" s="14">
        <f t="shared" si="39"/>
        <v>45011</v>
      </c>
      <c r="C275" s="21">
        <v>45011</v>
      </c>
      <c r="D275" s="21"/>
      <c r="E275" s="26" t="s">
        <v>253</v>
      </c>
      <c r="F275" s="71"/>
      <c r="G275" s="72"/>
      <c r="H275" s="72"/>
      <c r="I275" s="72" t="s">
        <v>113</v>
      </c>
      <c r="J275" s="72"/>
      <c r="K275" s="72" t="s">
        <v>57</v>
      </c>
      <c r="L275" s="7" t="s">
        <v>122</v>
      </c>
      <c r="M275" s="7" t="s">
        <v>31</v>
      </c>
      <c r="N275" s="7">
        <v>0.41666666666666669</v>
      </c>
      <c r="O275" s="9" t="s">
        <v>214</v>
      </c>
      <c r="P275" s="309"/>
      <c r="Q275" s="309"/>
      <c r="R275" s="309"/>
    </row>
    <row r="276" spans="2:20" ht="49.95" customHeight="1" x14ac:dyDescent="0.4">
      <c r="B276" s="14"/>
      <c r="C276" s="21"/>
      <c r="D276" s="21"/>
      <c r="E276" s="38"/>
      <c r="F276" s="39"/>
      <c r="G276" s="40"/>
      <c r="H276" s="38"/>
      <c r="I276" s="38"/>
      <c r="J276" s="38"/>
      <c r="K276" s="74"/>
      <c r="L276" s="7"/>
      <c r="P276" s="241"/>
      <c r="Q276" s="241"/>
      <c r="R276" s="241"/>
    </row>
    <row r="277" spans="2:20" ht="30.95" customHeight="1" x14ac:dyDescent="0.4">
      <c r="B277" s="3"/>
      <c r="C277" s="1" t="s">
        <v>252</v>
      </c>
      <c r="D277" s="21"/>
      <c r="E277" s="76"/>
      <c r="F277" s="77"/>
      <c r="G277" s="78"/>
      <c r="H277" s="78"/>
      <c r="I277" s="78"/>
      <c r="J277" s="78"/>
      <c r="K277" s="78"/>
      <c r="L277" s="51"/>
      <c r="M277" s="1" t="s">
        <v>84</v>
      </c>
      <c r="N277" s="1" t="s">
        <v>4</v>
      </c>
      <c r="O277" s="1" t="s">
        <v>85</v>
      </c>
      <c r="P277" s="1" t="s">
        <v>0</v>
      </c>
      <c r="Q277" s="242"/>
      <c r="R277" s="242"/>
      <c r="T277" s="258" t="s">
        <v>225</v>
      </c>
    </row>
    <row r="278" spans="2:20" ht="30.95" customHeight="1" x14ac:dyDescent="0.4">
      <c r="B278" s="14">
        <f t="shared" ref="B278" si="40">+C278</f>
        <v>44951</v>
      </c>
      <c r="C278" s="269">
        <f>+C8</f>
        <v>44951</v>
      </c>
      <c r="D278" s="269"/>
      <c r="E278" s="270" t="s">
        <v>211</v>
      </c>
      <c r="F278" s="275"/>
      <c r="G278" s="276"/>
      <c r="H278" s="276"/>
      <c r="I278" s="276"/>
      <c r="J278" s="276"/>
      <c r="K278" s="270"/>
      <c r="L278" s="51"/>
      <c r="P278" s="309"/>
      <c r="Q278" s="309"/>
      <c r="R278" s="309"/>
    </row>
    <row r="279" spans="2:20" ht="30.95" customHeight="1" x14ac:dyDescent="0.4">
      <c r="B279" s="14">
        <f t="shared" ref="B279:B285" si="41">+C279</f>
        <v>44970</v>
      </c>
      <c r="C279" s="304">
        <v>44970</v>
      </c>
      <c r="D279" s="21"/>
      <c r="E279" s="3" t="s">
        <v>71</v>
      </c>
      <c r="F279" s="50"/>
      <c r="G279" s="189"/>
      <c r="H279" s="189"/>
      <c r="I279" s="189"/>
      <c r="J279" s="189"/>
      <c r="K279" s="3" t="s">
        <v>109</v>
      </c>
      <c r="L279" s="51" t="s">
        <v>88</v>
      </c>
      <c r="M279" s="7" t="s">
        <v>31</v>
      </c>
      <c r="N279" s="7" t="s">
        <v>215</v>
      </c>
      <c r="O279" s="9" t="s">
        <v>87</v>
      </c>
      <c r="P279" s="309" t="s">
        <v>100</v>
      </c>
      <c r="Q279" s="309"/>
      <c r="R279" s="309"/>
      <c r="T279" s="13" t="s">
        <v>298</v>
      </c>
    </row>
    <row r="280" spans="2:20" ht="30.95" customHeight="1" x14ac:dyDescent="0.4">
      <c r="B280" s="14">
        <f t="shared" si="41"/>
        <v>44972</v>
      </c>
      <c r="C280" s="304">
        <v>44972</v>
      </c>
      <c r="D280" s="21"/>
      <c r="E280" s="3" t="s">
        <v>71</v>
      </c>
      <c r="F280" s="50"/>
      <c r="G280" s="189"/>
      <c r="H280" s="189"/>
      <c r="I280" s="189"/>
      <c r="J280" s="189"/>
      <c r="K280" s="3" t="s">
        <v>109</v>
      </c>
      <c r="L280" s="51"/>
      <c r="M280" s="7" t="s">
        <v>38</v>
      </c>
      <c r="N280" s="7" t="s">
        <v>215</v>
      </c>
      <c r="O280" s="9" t="s">
        <v>70</v>
      </c>
      <c r="P280" s="309" t="s">
        <v>100</v>
      </c>
      <c r="Q280" s="309"/>
      <c r="R280" s="309"/>
      <c r="T280" s="13" t="s">
        <v>295</v>
      </c>
    </row>
    <row r="281" spans="2:20" ht="30.95" customHeight="1" x14ac:dyDescent="0.4">
      <c r="B281" s="14">
        <f t="shared" si="41"/>
        <v>44984</v>
      </c>
      <c r="C281" s="21">
        <v>44984</v>
      </c>
      <c r="D281" s="21"/>
      <c r="E281" s="3" t="s">
        <v>71</v>
      </c>
      <c r="F281" s="50"/>
      <c r="G281" s="189"/>
      <c r="H281" s="189"/>
      <c r="I281" s="189"/>
      <c r="J281" s="189"/>
      <c r="K281" s="3" t="s">
        <v>111</v>
      </c>
      <c r="L281" s="51"/>
      <c r="M281" s="7" t="s">
        <v>31</v>
      </c>
      <c r="N281" s="7" t="s">
        <v>215</v>
      </c>
      <c r="O281" s="9" t="s">
        <v>87</v>
      </c>
      <c r="P281" s="309" t="s">
        <v>100</v>
      </c>
      <c r="Q281" s="309"/>
      <c r="R281" s="309"/>
    </row>
    <row r="282" spans="2:20" ht="30.95" customHeight="1" x14ac:dyDescent="0.4">
      <c r="B282" s="14">
        <f t="shared" si="41"/>
        <v>44986</v>
      </c>
      <c r="C282" s="21">
        <v>44986</v>
      </c>
      <c r="D282" s="21"/>
      <c r="E282" s="3" t="s">
        <v>71</v>
      </c>
      <c r="F282" s="50"/>
      <c r="G282" s="189"/>
      <c r="H282" s="189"/>
      <c r="I282" s="189"/>
      <c r="J282" s="189"/>
      <c r="K282" s="3" t="s">
        <v>111</v>
      </c>
      <c r="L282" s="51" t="s">
        <v>88</v>
      </c>
      <c r="M282" s="7" t="s">
        <v>38</v>
      </c>
      <c r="N282" s="7" t="s">
        <v>215</v>
      </c>
      <c r="O282" s="9" t="s">
        <v>70</v>
      </c>
      <c r="P282" s="309" t="s">
        <v>100</v>
      </c>
      <c r="Q282" s="309"/>
      <c r="R282" s="309"/>
      <c r="T282" s="291" t="s">
        <v>300</v>
      </c>
    </row>
    <row r="283" spans="2:20" ht="30.95" customHeight="1" x14ac:dyDescent="0.4">
      <c r="B283" s="14">
        <f t="shared" si="41"/>
        <v>45003</v>
      </c>
      <c r="C283" s="21">
        <v>45003</v>
      </c>
      <c r="D283" s="21"/>
      <c r="E283" s="29" t="s">
        <v>252</v>
      </c>
      <c r="F283" s="68"/>
      <c r="G283" s="69"/>
      <c r="H283" s="69"/>
      <c r="I283" s="69" t="s">
        <v>113</v>
      </c>
      <c r="J283" s="69"/>
      <c r="K283" s="69" t="s">
        <v>58</v>
      </c>
      <c r="L283" s="7" t="s">
        <v>150</v>
      </c>
      <c r="M283" s="241" t="s">
        <v>38</v>
      </c>
      <c r="N283" s="7" t="s">
        <v>148</v>
      </c>
      <c r="O283" s="9" t="s">
        <v>70</v>
      </c>
      <c r="P283" s="309"/>
      <c r="Q283" s="309"/>
      <c r="R283" s="309"/>
      <c r="T283" s="291" t="s">
        <v>319</v>
      </c>
    </row>
    <row r="284" spans="2:20" ht="30.95" customHeight="1" x14ac:dyDescent="0.4">
      <c r="B284" s="14">
        <f t="shared" si="41"/>
        <v>45003</v>
      </c>
      <c r="C284" s="21">
        <v>45003</v>
      </c>
      <c r="D284" s="21"/>
      <c r="E284" s="29" t="s">
        <v>252</v>
      </c>
      <c r="F284" s="68"/>
      <c r="G284" s="69"/>
      <c r="H284" s="69"/>
      <c r="I284" s="69" t="s">
        <v>113</v>
      </c>
      <c r="J284" s="69"/>
      <c r="K284" s="69" t="s">
        <v>58</v>
      </c>
      <c r="L284" s="7" t="s">
        <v>124</v>
      </c>
      <c r="M284" s="241" t="s">
        <v>31</v>
      </c>
      <c r="N284" s="7">
        <v>0.375</v>
      </c>
      <c r="O284" s="9" t="s">
        <v>91</v>
      </c>
      <c r="P284" s="309"/>
      <c r="Q284" s="309"/>
      <c r="R284" s="309"/>
    </row>
    <row r="285" spans="2:20" ht="30.95" customHeight="1" x14ac:dyDescent="0.4">
      <c r="B285" s="14">
        <f t="shared" si="41"/>
        <v>45003</v>
      </c>
      <c r="C285" s="21">
        <v>45003</v>
      </c>
      <c r="D285" s="21"/>
      <c r="E285" s="26" t="s">
        <v>252</v>
      </c>
      <c r="F285" s="71"/>
      <c r="G285" s="72"/>
      <c r="H285" s="72"/>
      <c r="I285" s="72" t="s">
        <v>113</v>
      </c>
      <c r="J285" s="72"/>
      <c r="K285" s="72" t="s">
        <v>57</v>
      </c>
      <c r="L285" s="7" t="s">
        <v>122</v>
      </c>
      <c r="M285" s="241" t="s">
        <v>31</v>
      </c>
      <c r="N285" s="7">
        <v>0.375</v>
      </c>
      <c r="O285" s="9" t="s">
        <v>123</v>
      </c>
      <c r="P285" s="309"/>
      <c r="Q285" s="309"/>
      <c r="R285" s="309"/>
    </row>
    <row r="286" spans="2:20" ht="49.95" customHeight="1" x14ac:dyDescent="0.4">
      <c r="B286" s="14"/>
      <c r="C286" s="21"/>
      <c r="D286" s="21"/>
      <c r="E286" s="38"/>
      <c r="F286" s="45"/>
      <c r="G286" s="74"/>
      <c r="H286" s="74"/>
      <c r="I286" s="74"/>
      <c r="J286" s="74"/>
      <c r="K286" s="74"/>
      <c r="L286" s="51"/>
      <c r="M286" s="241"/>
      <c r="P286" s="241"/>
      <c r="Q286" s="241"/>
      <c r="R286" s="241"/>
    </row>
    <row r="287" spans="2:20" ht="30.95" customHeight="1" x14ac:dyDescent="0.4">
      <c r="B287" s="3"/>
      <c r="C287" s="1" t="s">
        <v>250</v>
      </c>
      <c r="D287" s="21"/>
      <c r="E287" s="76"/>
      <c r="F287" s="77"/>
      <c r="G287" s="78"/>
      <c r="H287" s="78"/>
      <c r="I287" s="78"/>
      <c r="J287" s="78"/>
      <c r="K287" s="78"/>
      <c r="L287" s="51"/>
      <c r="P287" s="309"/>
      <c r="Q287" s="309"/>
      <c r="R287" s="309"/>
    </row>
    <row r="288" spans="2:20" ht="30.95" customHeight="1" x14ac:dyDescent="0.4">
      <c r="B288" s="3"/>
      <c r="C288" s="315" t="s">
        <v>251</v>
      </c>
      <c r="D288" s="315"/>
      <c r="E288" s="315"/>
      <c r="F288" s="77"/>
      <c r="G288" s="78"/>
      <c r="H288" s="78"/>
      <c r="I288" s="78"/>
      <c r="J288" s="78"/>
      <c r="K288" s="78"/>
      <c r="L288" s="51"/>
      <c r="M288" s="1" t="s">
        <v>84</v>
      </c>
      <c r="N288" s="1" t="s">
        <v>4</v>
      </c>
      <c r="O288" s="1" t="s">
        <v>85</v>
      </c>
      <c r="P288" s="1" t="s">
        <v>0</v>
      </c>
      <c r="Q288" s="242"/>
      <c r="R288" s="242"/>
      <c r="T288" s="258" t="s">
        <v>225</v>
      </c>
    </row>
    <row r="289" spans="2:20" ht="30.95" customHeight="1" x14ac:dyDescent="0.4">
      <c r="B289" s="14">
        <f t="shared" ref="B289" si="42">+C289</f>
        <v>45014</v>
      </c>
      <c r="C289" s="269">
        <f>+C10</f>
        <v>45014</v>
      </c>
      <c r="D289" s="269"/>
      <c r="E289" s="270" t="s">
        <v>78</v>
      </c>
      <c r="F289" s="275"/>
      <c r="G289" s="276"/>
      <c r="H289" s="276"/>
      <c r="I289" s="276"/>
      <c r="J289" s="276"/>
      <c r="K289" s="270"/>
      <c r="L289" s="51"/>
      <c r="P289" s="309"/>
      <c r="Q289" s="309"/>
      <c r="R289" s="309"/>
    </row>
    <row r="290" spans="2:20" ht="30.95" customHeight="1" x14ac:dyDescent="0.4">
      <c r="B290" s="14">
        <f t="shared" ref="B290:B299" si="43">+C290</f>
        <v>45027</v>
      </c>
      <c r="C290" s="21">
        <v>45027</v>
      </c>
      <c r="D290" s="21"/>
      <c r="E290" s="3" t="s">
        <v>66</v>
      </c>
      <c r="F290" s="50"/>
      <c r="G290" s="189"/>
      <c r="H290" s="189"/>
      <c r="I290" s="189"/>
      <c r="J290" s="189"/>
      <c r="K290" s="3" t="s">
        <v>109</v>
      </c>
      <c r="L290" s="51" t="s">
        <v>88</v>
      </c>
      <c r="M290" s="7" t="s">
        <v>31</v>
      </c>
      <c r="N290" s="7" t="s">
        <v>215</v>
      </c>
      <c r="O290" s="9" t="s">
        <v>87</v>
      </c>
      <c r="P290" s="309" t="s">
        <v>100</v>
      </c>
      <c r="Q290" s="309"/>
      <c r="R290" s="309"/>
      <c r="T290" s="13" t="s">
        <v>295</v>
      </c>
    </row>
    <row r="291" spans="2:20" ht="30.95" customHeight="1" x14ac:dyDescent="0.4">
      <c r="B291" s="14">
        <f t="shared" si="43"/>
        <v>45028</v>
      </c>
      <c r="C291" s="21">
        <v>45028</v>
      </c>
      <c r="D291" s="21"/>
      <c r="E291" s="3" t="s">
        <v>66</v>
      </c>
      <c r="F291" s="50"/>
      <c r="G291" s="189"/>
      <c r="H291" s="189"/>
      <c r="I291" s="189"/>
      <c r="J291" s="189"/>
      <c r="K291" s="3" t="s">
        <v>109</v>
      </c>
      <c r="L291" s="51"/>
      <c r="M291" s="7" t="s">
        <v>38</v>
      </c>
      <c r="N291" s="7" t="s">
        <v>215</v>
      </c>
      <c r="O291" s="9" t="s">
        <v>70</v>
      </c>
      <c r="P291" s="309" t="s">
        <v>100</v>
      </c>
      <c r="Q291" s="309"/>
      <c r="R291" s="309"/>
    </row>
    <row r="292" spans="2:20" ht="30.95" customHeight="1" x14ac:dyDescent="0.4">
      <c r="B292" s="14">
        <f t="shared" si="43"/>
        <v>45042</v>
      </c>
      <c r="C292" s="21">
        <v>45042</v>
      </c>
      <c r="D292" s="21"/>
      <c r="E292" s="3" t="s">
        <v>66</v>
      </c>
      <c r="F292" s="50"/>
      <c r="G292" s="189"/>
      <c r="H292" s="189"/>
      <c r="I292" s="189"/>
      <c r="J292" s="189"/>
      <c r="K292" s="3" t="s">
        <v>111</v>
      </c>
      <c r="L292" s="51"/>
      <c r="M292" s="7" t="s">
        <v>38</v>
      </c>
      <c r="N292" s="7" t="s">
        <v>215</v>
      </c>
      <c r="O292" s="9" t="s">
        <v>70</v>
      </c>
      <c r="P292" s="309" t="s">
        <v>100</v>
      </c>
      <c r="Q292" s="309"/>
      <c r="R292" s="309"/>
      <c r="T292" s="291" t="s">
        <v>299</v>
      </c>
    </row>
    <row r="293" spans="2:20" ht="30.95" customHeight="1" x14ac:dyDescent="0.4">
      <c r="B293" s="14">
        <f>+C293</f>
        <v>45044</v>
      </c>
      <c r="C293" s="263">
        <v>45044</v>
      </c>
      <c r="D293" s="21"/>
      <c r="E293" s="264" t="s">
        <v>229</v>
      </c>
      <c r="F293" s="50"/>
      <c r="G293" s="189"/>
      <c r="H293" s="189"/>
      <c r="I293" s="189"/>
      <c r="J293" s="189"/>
      <c r="K293" s="3"/>
      <c r="L293" s="51"/>
      <c r="P293" s="241"/>
      <c r="Q293" s="241"/>
      <c r="R293" s="241"/>
      <c r="T293" s="291" t="s">
        <v>320</v>
      </c>
    </row>
    <row r="294" spans="2:20" ht="30.95" customHeight="1" x14ac:dyDescent="0.4">
      <c r="B294" s="14">
        <f t="shared" si="43"/>
        <v>45045</v>
      </c>
      <c r="C294" s="21">
        <v>45045</v>
      </c>
      <c r="D294" s="21"/>
      <c r="E294" s="3" t="s">
        <v>66</v>
      </c>
      <c r="F294" s="50"/>
      <c r="G294" s="189"/>
      <c r="H294" s="189"/>
      <c r="I294" s="189"/>
      <c r="J294" s="189"/>
      <c r="K294" s="3" t="s">
        <v>111</v>
      </c>
      <c r="L294" s="51" t="s">
        <v>88</v>
      </c>
      <c r="M294" s="7" t="s">
        <v>31</v>
      </c>
      <c r="N294" s="7">
        <v>0.375</v>
      </c>
      <c r="O294" s="9" t="s">
        <v>87</v>
      </c>
      <c r="P294" s="309" t="s">
        <v>100</v>
      </c>
      <c r="Q294" s="309"/>
      <c r="R294" s="309"/>
      <c r="T294" s="291" t="s">
        <v>321</v>
      </c>
    </row>
    <row r="295" spans="2:20" ht="30.95" customHeight="1" x14ac:dyDescent="0.4">
      <c r="B295" s="14">
        <f t="shared" si="43"/>
        <v>45058</v>
      </c>
      <c r="C295" s="265">
        <v>45058</v>
      </c>
      <c r="D295" s="21"/>
      <c r="E295" s="266" t="s">
        <v>230</v>
      </c>
      <c r="F295" s="50"/>
      <c r="G295" s="189"/>
      <c r="H295" s="189"/>
      <c r="I295" s="189"/>
      <c r="J295" s="189"/>
      <c r="K295" s="3"/>
      <c r="L295" s="51"/>
      <c r="P295" s="241"/>
      <c r="Q295" s="241"/>
      <c r="R295" s="241"/>
    </row>
    <row r="296" spans="2:20" ht="30.95" customHeight="1" x14ac:dyDescent="0.4">
      <c r="B296" s="14">
        <f t="shared" si="43"/>
        <v>45059</v>
      </c>
      <c r="C296" s="21">
        <v>45059</v>
      </c>
      <c r="D296" s="21"/>
      <c r="E296" s="42" t="s">
        <v>257</v>
      </c>
      <c r="F296" s="48"/>
      <c r="G296" s="49"/>
      <c r="H296" s="42"/>
      <c r="I296" s="42" t="s">
        <v>113</v>
      </c>
      <c r="J296" s="42"/>
      <c r="K296" s="42" t="s">
        <v>125</v>
      </c>
      <c r="L296" s="51"/>
      <c r="M296" s="241" t="s">
        <v>31</v>
      </c>
      <c r="N296" s="7">
        <v>0.375</v>
      </c>
      <c r="O296" s="9" t="s">
        <v>121</v>
      </c>
      <c r="P296" s="309"/>
      <c r="Q296" s="309"/>
      <c r="R296" s="309"/>
    </row>
    <row r="297" spans="2:20" ht="30.95" customHeight="1" x14ac:dyDescent="0.4">
      <c r="B297" s="14"/>
      <c r="C297" s="289" t="s">
        <v>241</v>
      </c>
      <c r="D297" s="21"/>
      <c r="E297" s="38"/>
      <c r="F297" s="45"/>
      <c r="G297" s="74"/>
      <c r="H297" s="74"/>
      <c r="I297" s="74"/>
      <c r="J297" s="74"/>
      <c r="K297" s="74"/>
      <c r="L297" s="51"/>
      <c r="M297" s="241"/>
      <c r="P297" s="241"/>
      <c r="Q297" s="241"/>
      <c r="R297" s="241"/>
    </row>
    <row r="298" spans="2:20" ht="30.95" customHeight="1" x14ac:dyDescent="0.4">
      <c r="B298" s="14">
        <f t="shared" si="43"/>
        <v>45073</v>
      </c>
      <c r="C298" s="21">
        <v>45073</v>
      </c>
      <c r="D298" s="21"/>
      <c r="E298" s="42" t="s">
        <v>241</v>
      </c>
      <c r="F298" s="48"/>
      <c r="G298" s="49"/>
      <c r="H298" s="42"/>
      <c r="I298" s="42" t="s">
        <v>112</v>
      </c>
      <c r="J298" s="42"/>
      <c r="K298" s="75"/>
      <c r="L298" s="7"/>
      <c r="M298" s="241" t="s">
        <v>119</v>
      </c>
      <c r="N298" s="6"/>
      <c r="O298" s="79"/>
      <c r="P298" s="309"/>
      <c r="Q298" s="309"/>
      <c r="R298" s="309"/>
    </row>
    <row r="299" spans="2:20" ht="30.95" customHeight="1" x14ac:dyDescent="0.4">
      <c r="B299" s="14">
        <f t="shared" si="43"/>
        <v>45074</v>
      </c>
      <c r="C299" s="21">
        <v>45074</v>
      </c>
      <c r="D299" s="21"/>
      <c r="E299" s="42" t="s">
        <v>241</v>
      </c>
      <c r="F299" s="48"/>
      <c r="G299" s="49"/>
      <c r="H299" s="42"/>
      <c r="I299" s="42" t="s">
        <v>113</v>
      </c>
      <c r="J299" s="42"/>
      <c r="K299" s="75"/>
      <c r="L299" s="7"/>
      <c r="M299" s="8" t="s">
        <v>119</v>
      </c>
      <c r="N299" s="9"/>
      <c r="P299" s="309"/>
      <c r="Q299" s="309"/>
      <c r="R299" s="309"/>
    </row>
    <row r="300" spans="2:20" ht="30.95" customHeight="1" x14ac:dyDescent="0.4"/>
    <row r="301" spans="2:20" ht="30.95" customHeight="1" x14ac:dyDescent="0.4"/>
    <row r="302" spans="2:20" ht="30.95" customHeight="1" x14ac:dyDescent="0.4"/>
    <row r="303" spans="2:20" ht="30.95" customHeight="1" x14ac:dyDescent="0.4"/>
    <row r="304" spans="2:20" ht="30.95" customHeight="1" x14ac:dyDescent="0.4"/>
    <row r="305" ht="30.95" customHeight="1" x14ac:dyDescent="0.4"/>
    <row r="306" ht="30.95" customHeight="1" x14ac:dyDescent="0.4"/>
    <row r="307" ht="30.95" customHeight="1" x14ac:dyDescent="0.4"/>
    <row r="308" ht="30.95" customHeight="1" x14ac:dyDescent="0.4"/>
    <row r="309" ht="30.95" customHeight="1" x14ac:dyDescent="0.4"/>
    <row r="310" ht="30.95" customHeight="1" x14ac:dyDescent="0.4"/>
    <row r="311" ht="30" customHeight="1" x14ac:dyDescent="0.4"/>
    <row r="312" ht="30" customHeight="1" x14ac:dyDescent="0.4"/>
    <row r="313" ht="30" customHeight="1" x14ac:dyDescent="0.4"/>
    <row r="314" ht="30" customHeight="1" x14ac:dyDescent="0.4"/>
    <row r="315" ht="30" customHeight="1" x14ac:dyDescent="0.4"/>
    <row r="316" ht="30" customHeight="1" x14ac:dyDescent="0.4"/>
    <row r="317" ht="30" customHeight="1" x14ac:dyDescent="0.4"/>
    <row r="318" ht="30" customHeight="1" x14ac:dyDescent="0.4"/>
    <row r="319" ht="30" customHeight="1" x14ac:dyDescent="0.4"/>
    <row r="320" ht="30" customHeight="1" x14ac:dyDescent="0.4"/>
    <row r="321" ht="30" customHeight="1" x14ac:dyDescent="0.4"/>
    <row r="322" ht="30" customHeight="1" x14ac:dyDescent="0.4"/>
    <row r="323" ht="30" customHeight="1" x14ac:dyDescent="0.4"/>
    <row r="324" ht="30" customHeight="1" x14ac:dyDescent="0.4"/>
    <row r="325" ht="30" customHeight="1" x14ac:dyDescent="0.4"/>
    <row r="326" ht="30" customHeight="1" x14ac:dyDescent="0.4"/>
    <row r="327" ht="30" customHeight="1" x14ac:dyDescent="0.4"/>
    <row r="328" ht="30" customHeight="1" x14ac:dyDescent="0.4"/>
    <row r="329" ht="30" customHeight="1" x14ac:dyDescent="0.4"/>
    <row r="330" ht="30" customHeight="1" x14ac:dyDescent="0.4"/>
    <row r="331" ht="30" customHeight="1" x14ac:dyDescent="0.4"/>
    <row r="332" ht="30" customHeight="1" x14ac:dyDescent="0.4"/>
    <row r="333" ht="30" customHeight="1" x14ac:dyDescent="0.4"/>
    <row r="334" ht="30" customHeight="1" x14ac:dyDescent="0.4"/>
    <row r="335" ht="30" customHeight="1" x14ac:dyDescent="0.4"/>
    <row r="336" ht="30" customHeight="1" x14ac:dyDescent="0.4"/>
    <row r="337" ht="30" customHeight="1" x14ac:dyDescent="0.4"/>
    <row r="338" ht="30" customHeight="1" x14ac:dyDescent="0.4"/>
    <row r="339" ht="30" customHeight="1" x14ac:dyDescent="0.4"/>
    <row r="340" ht="30" customHeight="1" x14ac:dyDescent="0.4"/>
    <row r="341" ht="30" customHeight="1" x14ac:dyDescent="0.4"/>
    <row r="342" ht="30" customHeight="1" x14ac:dyDescent="0.4"/>
    <row r="343" ht="30" customHeight="1" x14ac:dyDescent="0.4"/>
    <row r="344" ht="30" customHeight="1" x14ac:dyDescent="0.4"/>
    <row r="345" ht="30" customHeight="1" x14ac:dyDescent="0.4"/>
    <row r="346" ht="30" customHeight="1" x14ac:dyDescent="0.4"/>
    <row r="347" ht="30" customHeight="1" x14ac:dyDescent="0.4"/>
  </sheetData>
  <mergeCells count="137">
    <mergeCell ref="P248:R248"/>
    <mergeCell ref="P192:R192"/>
    <mergeCell ref="C288:E288"/>
    <mergeCell ref="C253:E253"/>
    <mergeCell ref="C239:E239"/>
    <mergeCell ref="C197:E197"/>
    <mergeCell ref="C183:E183"/>
    <mergeCell ref="C211:E211"/>
    <mergeCell ref="C146:E146"/>
    <mergeCell ref="C233:E233"/>
    <mergeCell ref="P270:R270"/>
    <mergeCell ref="P269:R269"/>
    <mergeCell ref="P285:R285"/>
    <mergeCell ref="P272:R272"/>
    <mergeCell ref="P271:R271"/>
    <mergeCell ref="P279:R279"/>
    <mergeCell ref="P280:R280"/>
    <mergeCell ref="P281:R281"/>
    <mergeCell ref="P250:R250"/>
    <mergeCell ref="P251:R251"/>
    <mergeCell ref="P252:R252"/>
    <mergeCell ref="P265:R265"/>
    <mergeCell ref="P249:R249"/>
    <mergeCell ref="P180:R180"/>
    <mergeCell ref="P298:R298"/>
    <mergeCell ref="P283:R283"/>
    <mergeCell ref="P262:R262"/>
    <mergeCell ref="P263:R263"/>
    <mergeCell ref="P264:R264"/>
    <mergeCell ref="P284:R284"/>
    <mergeCell ref="P287:R287"/>
    <mergeCell ref="P296:R296"/>
    <mergeCell ref="P266:R266"/>
    <mergeCell ref="P273:R273"/>
    <mergeCell ref="P275:R275"/>
    <mergeCell ref="P294:R294"/>
    <mergeCell ref="P290:R290"/>
    <mergeCell ref="P291:R291"/>
    <mergeCell ref="P278:R278"/>
    <mergeCell ref="P289:R289"/>
    <mergeCell ref="P292:R292"/>
    <mergeCell ref="P177:R177"/>
    <mergeCell ref="P173:R173"/>
    <mergeCell ref="P179:R179"/>
    <mergeCell ref="P186:R186"/>
    <mergeCell ref="P185:R185"/>
    <mergeCell ref="P244:R244"/>
    <mergeCell ref="P242:R242"/>
    <mergeCell ref="P216:R216"/>
    <mergeCell ref="P241:R241"/>
    <mergeCell ref="P225:R225"/>
    <mergeCell ref="P217:R217"/>
    <mergeCell ref="P224:R224"/>
    <mergeCell ref="P181:R181"/>
    <mergeCell ref="P182:R182"/>
    <mergeCell ref="P193:R193"/>
    <mergeCell ref="A1:B1"/>
    <mergeCell ref="P172:R172"/>
    <mergeCell ref="P168:R168"/>
    <mergeCell ref="P169:R169"/>
    <mergeCell ref="P144:R144"/>
    <mergeCell ref="P148:R148"/>
    <mergeCell ref="P160:R160"/>
    <mergeCell ref="P162:R162"/>
    <mergeCell ref="P159:R159"/>
    <mergeCell ref="P161:R161"/>
    <mergeCell ref="P149:R149"/>
    <mergeCell ref="P152:R152"/>
    <mergeCell ref="P153:R153"/>
    <mergeCell ref="P154:R154"/>
    <mergeCell ref="P163:R163"/>
    <mergeCell ref="M1:P1"/>
    <mergeCell ref="R1:S1"/>
    <mergeCell ref="N2:Q2"/>
    <mergeCell ref="N3:Q3"/>
    <mergeCell ref="N4:Q4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N16:Q16"/>
    <mergeCell ref="N17:Q17"/>
    <mergeCell ref="P299:R299"/>
    <mergeCell ref="P125:R125"/>
    <mergeCell ref="P128:R128"/>
    <mergeCell ref="P50:R50"/>
    <mergeCell ref="P51:R51"/>
    <mergeCell ref="P230:R230"/>
    <mergeCell ref="P231:R231"/>
    <mergeCell ref="P236:R236"/>
    <mergeCell ref="P237:R237"/>
    <mergeCell ref="P238:R238"/>
    <mergeCell ref="P220:R220"/>
    <mergeCell ref="P221:R221"/>
    <mergeCell ref="P282:R282"/>
    <mergeCell ref="P167:R167"/>
    <mergeCell ref="P254:R254"/>
    <mergeCell ref="P268:R268"/>
    <mergeCell ref="P194:R194"/>
    <mergeCell ref="P195:R195"/>
    <mergeCell ref="P206:R206"/>
    <mergeCell ref="P207:R207"/>
    <mergeCell ref="P208:R208"/>
    <mergeCell ref="P189:R189"/>
    <mergeCell ref="P170:R170"/>
    <mergeCell ref="P188:R188"/>
    <mergeCell ref="P255:R255"/>
    <mergeCell ref="P257:R257"/>
    <mergeCell ref="P258:R258"/>
    <mergeCell ref="P259:R259"/>
    <mergeCell ref="P143:R143"/>
    <mergeCell ref="P176:R176"/>
    <mergeCell ref="N18:Q18"/>
    <mergeCell ref="N19:Q19"/>
    <mergeCell ref="N20:Q20"/>
    <mergeCell ref="P147:R147"/>
    <mergeCell ref="P150:R150"/>
    <mergeCell ref="P69:R69"/>
    <mergeCell ref="P70:R70"/>
    <mergeCell ref="P199:R199"/>
    <mergeCell ref="P200:R200"/>
    <mergeCell ref="P201:R201"/>
    <mergeCell ref="P203:R203"/>
    <mergeCell ref="P212:R212"/>
    <mergeCell ref="P171:R171"/>
    <mergeCell ref="P213:R213"/>
    <mergeCell ref="P209:R209"/>
    <mergeCell ref="P245:R245"/>
    <mergeCell ref="P178:R178"/>
    <mergeCell ref="P214:R214"/>
  </mergeCells>
  <phoneticPr fontId="0" type="noConversion"/>
  <printOptions horizontalCentered="1" gridLines="1"/>
  <pageMargins left="0.19685039370078741" right="0.19685039370078741" top="0.19685039370078741" bottom="0.39370078740157483" header="0" footer="0.19685039370078741"/>
  <pageSetup paperSize="9" scale="27" fitToHeight="10" orientation="landscape" errors="blank" r:id="rId1"/>
  <headerFooter>
    <oddFooter>&amp;L&amp;"Consolas,Fett"&amp;24&amp;U&amp;KC00000Stand: 3.9.2022&amp;C&amp;"Consolas,Fett"&amp;24&amp;U&amp;KC00000Zur Kenntnis genommen ÖSKB:&amp;R&amp;"Consolas,Fett"&amp;24&amp;U&amp;KC00000Seite &amp;P von &amp;N</oddFooter>
  </headerFooter>
  <rowBreaks count="3" manualBreakCount="3">
    <brk id="21" max="16383" man="1"/>
    <brk id="78" max="16383" man="1"/>
    <brk id="141" max="16383" man="1"/>
  </rowBreaks>
  <ignoredErrors>
    <ignoredError sqref="O300:O655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Jahresplan_2022-23</vt:lpstr>
      <vt:lpstr>Einzelbewerbe</vt:lpstr>
      <vt:lpstr>Einzelbewerbe!Druckbereich</vt:lpstr>
      <vt:lpstr>'Jahresplan_2022-23'!Druckbereich</vt:lpstr>
      <vt:lpstr>'Jahresplan_2022-23'!Drucktitel</vt:lpstr>
    </vt:vector>
  </TitlesOfParts>
  <Manager/>
  <Company>Magistrat der Stadt Wien, MA 14 - ADV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2017/2018</dc:title>
  <dc:subject/>
  <dc:creator>Söllner Christian;Chr. Körber</dc:creator>
  <cp:keywords/>
  <dc:description/>
  <cp:lastModifiedBy>Christian Körber</cp:lastModifiedBy>
  <cp:revision/>
  <cp:lastPrinted>2022-10-04T15:02:38Z</cp:lastPrinted>
  <dcterms:created xsi:type="dcterms:W3CDTF">2005-08-02T16:54:46Z</dcterms:created>
  <dcterms:modified xsi:type="dcterms:W3CDTF">2022-10-04T15:30:53Z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